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40" windowHeight="7680" activeTab="3"/>
  </bookViews>
  <sheets>
    <sheet name="1 неделя" sheetId="5" r:id="rId1"/>
    <sheet name="2 неделя" sheetId="6" r:id="rId2"/>
    <sheet name="3 неделя" sheetId="7" r:id="rId3"/>
    <sheet name="4 неделя" sheetId="8" r:id="rId4"/>
  </sheets>
  <calcPr calcId="162913"/>
</workbook>
</file>

<file path=xl/calcChain.xml><?xml version="1.0" encoding="utf-8"?>
<calcChain xmlns="http://schemas.openxmlformats.org/spreadsheetml/2006/main">
  <c r="C40" i="6" l="1"/>
  <c r="C32" i="6" l="1"/>
  <c r="C11" i="6"/>
  <c r="C46" i="5"/>
  <c r="C17" i="5"/>
  <c r="O17" i="7" l="1"/>
  <c r="N17" i="7"/>
  <c r="M17" i="7"/>
  <c r="L17" i="7"/>
  <c r="K17" i="7"/>
  <c r="J17" i="7"/>
  <c r="I17" i="7"/>
  <c r="H17" i="7"/>
  <c r="G17" i="7"/>
  <c r="F17" i="7"/>
  <c r="E17" i="7"/>
  <c r="D17" i="7"/>
  <c r="C17" i="7"/>
  <c r="D10" i="8" l="1"/>
  <c r="E10" i="8"/>
  <c r="F10" i="8"/>
  <c r="G10" i="8"/>
  <c r="H10" i="8"/>
  <c r="I10" i="8"/>
  <c r="J10" i="8"/>
  <c r="K10" i="8"/>
  <c r="L10" i="8"/>
  <c r="M10" i="8"/>
  <c r="N10" i="8"/>
  <c r="O10" i="8"/>
  <c r="O37" i="8" l="1"/>
  <c r="N37" i="8"/>
  <c r="M37" i="8"/>
  <c r="L37" i="8"/>
  <c r="K37" i="8"/>
  <c r="J37" i="8"/>
  <c r="I37" i="8"/>
  <c r="H37" i="8"/>
  <c r="G37" i="8"/>
  <c r="F37" i="8"/>
  <c r="E37" i="8"/>
  <c r="D37" i="8"/>
  <c r="C37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O40" i="6"/>
  <c r="N40" i="6"/>
  <c r="M40" i="6"/>
  <c r="L40" i="6"/>
  <c r="K40" i="6"/>
  <c r="J40" i="6"/>
  <c r="I40" i="6"/>
  <c r="H40" i="6"/>
  <c r="G40" i="6"/>
  <c r="F40" i="6"/>
  <c r="E40" i="6"/>
  <c r="D40" i="6"/>
  <c r="O32" i="6"/>
  <c r="N32" i="6"/>
  <c r="M32" i="6"/>
  <c r="L32" i="6"/>
  <c r="K32" i="6"/>
  <c r="J32" i="6"/>
  <c r="I32" i="6"/>
  <c r="H32" i="6"/>
  <c r="G32" i="6"/>
  <c r="F32" i="6"/>
  <c r="E32" i="6"/>
  <c r="D32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O11" i="6"/>
  <c r="N11" i="6"/>
  <c r="M11" i="6"/>
  <c r="L11" i="6"/>
  <c r="K11" i="6"/>
  <c r="J11" i="6"/>
  <c r="I11" i="6"/>
  <c r="H11" i="6"/>
  <c r="G11" i="6"/>
  <c r="F11" i="6"/>
  <c r="E11" i="6"/>
  <c r="D11" i="6"/>
  <c r="O46" i="5"/>
  <c r="N46" i="5"/>
  <c r="M46" i="5"/>
  <c r="L46" i="5"/>
  <c r="K46" i="5"/>
  <c r="J46" i="5"/>
  <c r="I46" i="5"/>
  <c r="H46" i="5"/>
  <c r="G46" i="5"/>
  <c r="F46" i="5"/>
  <c r="E46" i="5"/>
  <c r="D46" i="5"/>
  <c r="O38" i="5"/>
  <c r="N38" i="5"/>
  <c r="M38" i="5"/>
  <c r="L38" i="5"/>
  <c r="K38" i="5"/>
  <c r="J38" i="5"/>
  <c r="I38" i="5"/>
  <c r="H38" i="5"/>
  <c r="G38" i="5"/>
  <c r="F38" i="5"/>
  <c r="E38" i="5"/>
  <c r="D38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O17" i="5"/>
  <c r="N17" i="5"/>
  <c r="M17" i="5"/>
  <c r="L17" i="5"/>
  <c r="K17" i="5"/>
  <c r="J17" i="5"/>
  <c r="I17" i="5"/>
  <c r="H17" i="5"/>
  <c r="G17" i="5"/>
  <c r="F17" i="5"/>
  <c r="E17" i="5"/>
  <c r="D17" i="5"/>
  <c r="C42" i="6" l="1"/>
  <c r="C39" i="8"/>
  <c r="C48" i="5"/>
  <c r="G40" i="8"/>
  <c r="D40" i="8"/>
  <c r="F40" i="8"/>
  <c r="H40" i="8"/>
  <c r="J40" i="8"/>
  <c r="L40" i="8"/>
  <c r="N40" i="8"/>
  <c r="C40" i="8"/>
  <c r="E40" i="8"/>
  <c r="I40" i="8"/>
  <c r="K40" i="8"/>
  <c r="M40" i="8"/>
  <c r="O40" i="8"/>
  <c r="K38" i="8"/>
  <c r="K39" i="8" s="1"/>
  <c r="O38" i="8"/>
  <c r="O39" i="8" s="1"/>
  <c r="I38" i="8"/>
  <c r="I39" i="8" s="1"/>
  <c r="M38" i="8"/>
  <c r="M39" i="8" s="1"/>
  <c r="G38" i="8"/>
  <c r="G39" i="8" s="1"/>
  <c r="I47" i="5"/>
  <c r="I48" i="5" s="1"/>
  <c r="G47" i="5"/>
  <c r="G48" i="5" s="1"/>
  <c r="K47" i="5"/>
  <c r="K48" i="5" s="1"/>
  <c r="M47" i="5"/>
  <c r="M48" i="5" s="1"/>
  <c r="O47" i="5"/>
  <c r="O48" i="5" s="1"/>
  <c r="H38" i="8"/>
  <c r="H39" i="8" s="1"/>
  <c r="J38" i="8"/>
  <c r="J39" i="8" s="1"/>
  <c r="L38" i="8"/>
  <c r="L39" i="8" s="1"/>
  <c r="N38" i="8"/>
  <c r="N39" i="8" s="1"/>
  <c r="D41" i="7"/>
  <c r="D42" i="7" s="1"/>
  <c r="L41" i="7"/>
  <c r="L42" i="7" s="1"/>
  <c r="H41" i="7"/>
  <c r="H42" i="7" s="1"/>
  <c r="F41" i="7"/>
  <c r="F42" i="7" s="1"/>
  <c r="J41" i="7"/>
  <c r="J42" i="7" s="1"/>
  <c r="N41" i="7"/>
  <c r="N42" i="7" s="1"/>
  <c r="F38" i="8"/>
  <c r="F39" i="8" s="1"/>
  <c r="D38" i="8"/>
  <c r="D39" i="8" s="1"/>
  <c r="G41" i="7"/>
  <c r="G42" i="7" s="1"/>
  <c r="I41" i="7"/>
  <c r="I42" i="7" s="1"/>
  <c r="K41" i="7"/>
  <c r="K42" i="7" s="1"/>
  <c r="M41" i="7"/>
  <c r="M42" i="7" s="1"/>
  <c r="O41" i="7"/>
  <c r="O42" i="7" s="1"/>
  <c r="E41" i="7"/>
  <c r="E42" i="7" s="1"/>
  <c r="G41" i="6"/>
  <c r="G42" i="6" s="1"/>
  <c r="I41" i="6"/>
  <c r="I42" i="6" s="1"/>
  <c r="K41" i="6"/>
  <c r="M41" i="6"/>
  <c r="O41" i="6"/>
  <c r="O42" i="6" s="1"/>
  <c r="H41" i="6"/>
  <c r="J41" i="6"/>
  <c r="L41" i="6"/>
  <c r="L42" i="6" s="1"/>
  <c r="N41" i="6"/>
  <c r="N42" i="6" s="1"/>
  <c r="C47" i="5"/>
  <c r="H47" i="5"/>
  <c r="H48" i="5" s="1"/>
  <c r="J47" i="5"/>
  <c r="J48" i="5" s="1"/>
  <c r="L47" i="5"/>
  <c r="L48" i="5" s="1"/>
  <c r="N47" i="5"/>
  <c r="N48" i="5" s="1"/>
  <c r="C41" i="7"/>
  <c r="C42" i="7" s="1"/>
  <c r="C41" i="6"/>
  <c r="F41" i="6"/>
  <c r="D41" i="6"/>
  <c r="D42" i="6" s="1"/>
  <c r="C38" i="8"/>
  <c r="E38" i="8"/>
  <c r="E39" i="8" s="1"/>
  <c r="E41" i="6"/>
  <c r="E42" i="6" s="1"/>
  <c r="E47" i="5"/>
  <c r="E48" i="5" s="1"/>
  <c r="F47" i="5"/>
  <c r="F48" i="5" s="1"/>
  <c r="D47" i="5"/>
  <c r="D48" i="5" s="1"/>
  <c r="F42" i="6"/>
  <c r="H42" i="6"/>
  <c r="J42" i="6"/>
  <c r="M42" i="6"/>
  <c r="K42" i="6"/>
</calcChain>
</file>

<file path=xl/sharedStrings.xml><?xml version="1.0" encoding="utf-8"?>
<sst xmlns="http://schemas.openxmlformats.org/spreadsheetml/2006/main" count="315" uniqueCount="111">
  <si>
    <t>Суп молочный с макаронными изделиями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</si>
  <si>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</si>
  <si>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</si>
  <si>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</si>
  <si>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</si>
  <si>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</si>
  <si>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</si>
  <si>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</si>
  <si>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</si>
  <si>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</si>
  <si>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</si>
  <si>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</si>
  <si>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</si>
  <si>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</si>
  <si>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</si>
  <si>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</si>
  <si>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</si>
  <si>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</si>
  <si>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Рис отварной</t>
  </si>
  <si>
    <t>Чай с лимоном</t>
  </si>
  <si>
    <t>Какао с молоком</t>
  </si>
  <si>
    <t>Каша гречневая рассыпчатая</t>
  </si>
  <si>
    <t>Картофельное пюре</t>
  </si>
  <si>
    <t>Понедельник -2</t>
  </si>
  <si>
    <t>Вторник -2</t>
  </si>
  <si>
    <t>Четверг-2</t>
  </si>
  <si>
    <t>Вторник-3</t>
  </si>
  <si>
    <t>Среда-3</t>
  </si>
  <si>
    <t>Четверг -3</t>
  </si>
  <si>
    <t>Пятница-3</t>
  </si>
  <si>
    <t>Понедельник -4</t>
  </si>
  <si>
    <t>Вторник-4</t>
  </si>
  <si>
    <t>Среда-4</t>
  </si>
  <si>
    <t>Чай с сахаром</t>
  </si>
  <si>
    <t>№ рецепта</t>
  </si>
  <si>
    <t>Каша манная</t>
  </si>
  <si>
    <t>Фрукт</t>
  </si>
  <si>
    <t xml:space="preserve">Омлет  </t>
  </si>
  <si>
    <t>Пельмени отварные</t>
  </si>
  <si>
    <t xml:space="preserve">Плов из птицы </t>
  </si>
  <si>
    <t>Печень по строгановски</t>
  </si>
  <si>
    <t>Четверг-4</t>
  </si>
  <si>
    <t>Помидор свежий</t>
  </si>
  <si>
    <t>Среднее значение за период</t>
  </si>
  <si>
    <t>Итого за неделю</t>
  </si>
  <si>
    <t>Огурец свежий</t>
  </si>
  <si>
    <t>Жаркое по Домашнему</t>
  </si>
  <si>
    <t xml:space="preserve">Каша молочная рисовая </t>
  </si>
  <si>
    <t>Горошек зеленый консервированный</t>
  </si>
  <si>
    <t>Сырники из творога со сгущеным молоком</t>
  </si>
  <si>
    <t>Бутеброд с маслом сливочным и сыром</t>
  </si>
  <si>
    <t>Гуляш из курицы</t>
  </si>
  <si>
    <t>Макароны отварные</t>
  </si>
  <si>
    <t>Огурец соленый</t>
  </si>
  <si>
    <t>Кофе на молоке</t>
  </si>
  <si>
    <t>Рагу из овощей</t>
  </si>
  <si>
    <t>Пятница - 5</t>
  </si>
  <si>
    <t>Понедельник  -3</t>
  </si>
  <si>
    <t>Среда -2</t>
  </si>
  <si>
    <t>Пятница-2</t>
  </si>
  <si>
    <t>Понедельник-1</t>
  </si>
  <si>
    <t xml:space="preserve"> Вторник-1</t>
  </si>
  <si>
    <t xml:space="preserve"> Среда-1</t>
  </si>
  <si>
    <t>Четверг-1</t>
  </si>
  <si>
    <t>Пятница-1</t>
  </si>
  <si>
    <t>Среднее значение за 4 недели</t>
  </si>
  <si>
    <t xml:space="preserve">Котлета из птицы </t>
  </si>
  <si>
    <t xml:space="preserve">Зраза из курицы </t>
  </si>
  <si>
    <t xml:space="preserve">Котлета рыбная </t>
  </si>
  <si>
    <t xml:space="preserve">Тефтеля из говядины </t>
  </si>
  <si>
    <t xml:space="preserve">№ 321 </t>
  </si>
  <si>
    <t xml:space="preserve">№ 304 </t>
  </si>
  <si>
    <t>№ 94</t>
  </si>
  <si>
    <t>№ 438</t>
  </si>
  <si>
    <t>№ 943</t>
  </si>
  <si>
    <t>Чай фруктовый</t>
  </si>
  <si>
    <t>№ 694</t>
  </si>
  <si>
    <t>№ 93</t>
  </si>
  <si>
    <t>№ 591</t>
  </si>
  <si>
    <t>№ 436</t>
  </si>
  <si>
    <t>№ 690</t>
  </si>
  <si>
    <t>№ 679</t>
  </si>
  <si>
    <t>№ 944</t>
  </si>
  <si>
    <t>№ 688</t>
  </si>
  <si>
    <t>№ 951</t>
  </si>
  <si>
    <t>№ 959</t>
  </si>
  <si>
    <t>№ 463</t>
  </si>
  <si>
    <t>№ 307</t>
  </si>
  <si>
    <t>№ 255</t>
  </si>
  <si>
    <t>№ 618-619</t>
  </si>
  <si>
    <t xml:space="preserve">Хлеб </t>
  </si>
  <si>
    <t>№ 1074</t>
  </si>
  <si>
    <t>№ 301</t>
  </si>
  <si>
    <t>№ 1</t>
  </si>
  <si>
    <t>№ 10</t>
  </si>
  <si>
    <t>№ 70</t>
  </si>
  <si>
    <t>№ 391</t>
  </si>
  <si>
    <t>№ 1033</t>
  </si>
  <si>
    <t>ТК</t>
  </si>
  <si>
    <t>90/20</t>
  </si>
  <si>
    <t xml:space="preserve">Вариант 20-ти дневного примерного меню для обучающихся общеобразовательных организаций г. Белогорск (7-11 лет) </t>
  </si>
  <si>
    <t>150/30</t>
  </si>
  <si>
    <t xml:space="preserve">Голень куриная запеченая </t>
  </si>
  <si>
    <t xml:space="preserve">Каша пшенная молочная </t>
  </si>
  <si>
    <t xml:space="preserve">Вареники с творогом </t>
  </si>
  <si>
    <t xml:space="preserve"> Завтрак</t>
  </si>
  <si>
    <t>Итого за завтрак</t>
  </si>
  <si>
    <t>Директор МАОУ СШ №17</t>
  </si>
  <si>
    <t>УТВЕРЖДАЮ</t>
  </si>
  <si>
    <t>__________В.С. Скачкова</t>
  </si>
  <si>
    <t>Приказ № 228 от 30.08.22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</si>
</sst>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/>
    <xf numFmtId="1" fontId="7" fillId="2" borderId="0" xfId="0" applyNumberFormat="1" applyFont="1" applyFill="1"/>
    <xf numFmtId="0" fontId="4" fillId="0" borderId="0" xfId="0" applyFont="1"/>
    <xf numFmtId="0" fontId="3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165" fontId="8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3" fontId="9" fillId="2" borderId="1" xfId="0" applyNumberFormat="1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6" fontId="8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0" borderId="0" xfId="0" applyFont="1" applyAlignment="1"/>
    <xf numFmtId="0" fontId="4" fillId="0" borderId="0" xfId="0" applyFont="1" applyAlignment="1"/>
    <xf numFmtId="0" fontId="0" fillId="0" borderId="0" xfId="0" applyFill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 applyBorder="1"/>
    <xf numFmtId="0" fontId="5" fillId="0" borderId="0" xfId="0" applyFont="1" applyBorder="1" applyAlignment="1"/>
    <xf numFmtId="0" fontId="4" fillId="0" borderId="0" xfId="0" applyFont="1" applyBorder="1" applyAlignment="1"/>
    <xf numFmtId="0" fontId="11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12" fillId="0" borderId="0" xfId="0" applyFont="1" applyAlignment="1"/>
    <xf numFmtId="0" fontId="12" fillId="0" borderId="0" xfId="0" applyFont="1" applyFill="1" applyBorder="1" applyAlignment="1"/>
    <xf numFmtId="0" fontId="12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zoomScaleNormal="100" workbookViewId="0">
      <selection activeCell="M4" sqref="M4:O4"/>
    </sheetView>
  </sheetViews>
  <sheetFormatPr defaultRowHeight="15" x14ac:dyDescent="0.25"/>
  <cols>
    <col min="1" max="1" width="18" customWidth="1"/>
    <col min="2" max="2" width="26.5703125" customWidth="1"/>
    <col min="4" max="4" width="11.140625" bestFit="1" customWidth="1"/>
  </cols>
  <sheetData>
    <row r="1" spans="1:18" ht="15.75" x14ac:dyDescent="0.25">
      <c r="M1" s="72" t="s">
        <v>108</v>
      </c>
      <c r="N1" s="72"/>
      <c r="O1" s="72"/>
    </row>
    <row r="2" spans="1:18" ht="15.75" x14ac:dyDescent="0.25">
      <c r="M2" s="70" t="s">
        <v>107</v>
      </c>
      <c r="N2" s="70"/>
      <c r="O2" s="70"/>
    </row>
    <row r="3" spans="1:18" ht="15.75" x14ac:dyDescent="0.25">
      <c r="M3" s="70" t="s">
        <v>109</v>
      </c>
      <c r="N3" s="70"/>
      <c r="O3" s="70"/>
    </row>
    <row r="4" spans="1:18" ht="15.75" x14ac:dyDescent="0.25">
      <c r="M4" s="71" t="s">
        <v>110</v>
      </c>
      <c r="N4" s="71"/>
      <c r="O4" s="71"/>
    </row>
    <row r="5" spans="1:18" x14ac:dyDescent="0.25">
      <c r="A5" s="39" t="s">
        <v>100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8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8" x14ac:dyDescent="0.25">
      <c r="A7" s="44" t="s">
        <v>34</v>
      </c>
      <c r="B7" s="44" t="s">
        <v>1</v>
      </c>
      <c r="C7" s="46" t="s">
        <v>2</v>
      </c>
      <c r="D7" s="40" t="s">
        <v>3</v>
      </c>
      <c r="E7" s="41"/>
      <c r="F7" s="42"/>
      <c r="G7" s="46" t="s">
        <v>4</v>
      </c>
      <c r="H7" s="40" t="s">
        <v>5</v>
      </c>
      <c r="I7" s="41"/>
      <c r="J7" s="41"/>
      <c r="K7" s="42"/>
      <c r="L7" s="40" t="s">
        <v>6</v>
      </c>
      <c r="M7" s="41"/>
      <c r="N7" s="41"/>
      <c r="O7" s="42"/>
      <c r="P7" s="3"/>
      <c r="Q7" s="3"/>
      <c r="R7" s="3"/>
    </row>
    <row r="8" spans="1:18" x14ac:dyDescent="0.25">
      <c r="A8" s="45"/>
      <c r="B8" s="45"/>
      <c r="C8" s="46"/>
      <c r="D8" s="43" t="s">
        <v>7</v>
      </c>
      <c r="E8" s="43" t="s">
        <v>8</v>
      </c>
      <c r="F8" s="43" t="s">
        <v>9</v>
      </c>
      <c r="G8" s="46"/>
      <c r="H8" s="43" t="s">
        <v>10</v>
      </c>
      <c r="I8" s="43" t="s">
        <v>11</v>
      </c>
      <c r="J8" s="43" t="s">
        <v>12</v>
      </c>
      <c r="K8" s="43" t="s">
        <v>13</v>
      </c>
      <c r="L8" s="43" t="s">
        <v>14</v>
      </c>
      <c r="M8" s="43" t="s">
        <v>15</v>
      </c>
      <c r="N8" s="43" t="s">
        <v>16</v>
      </c>
      <c r="O8" s="43" t="s">
        <v>17</v>
      </c>
      <c r="P8" s="3"/>
      <c r="Q8" s="3"/>
      <c r="R8" s="3"/>
    </row>
    <row r="9" spans="1:18" ht="24.6" customHeight="1" x14ac:dyDescent="0.25">
      <c r="A9" s="45"/>
      <c r="B9" s="45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3"/>
      <c r="Q9" s="3"/>
      <c r="R9" s="3"/>
    </row>
    <row r="10" spans="1:18" x14ac:dyDescent="0.25">
      <c r="A10" s="9" t="s">
        <v>60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4"/>
      <c r="Q10" s="4"/>
      <c r="R10" s="4"/>
    </row>
    <row r="11" spans="1:18" x14ac:dyDescent="0.25">
      <c r="A11" s="38" t="s">
        <v>105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4"/>
      <c r="Q11" s="4"/>
      <c r="R11" s="4"/>
    </row>
    <row r="12" spans="1:18" x14ac:dyDescent="0.25">
      <c r="A12" s="12" t="s">
        <v>87</v>
      </c>
      <c r="B12" s="12" t="s">
        <v>66</v>
      </c>
      <c r="C12" s="13">
        <v>90</v>
      </c>
      <c r="D12" s="14">
        <v>13.49</v>
      </c>
      <c r="E12" s="14">
        <v>14.95</v>
      </c>
      <c r="F12" s="14">
        <v>9.15</v>
      </c>
      <c r="G12" s="14">
        <v>206.61</v>
      </c>
      <c r="H12" s="14">
        <v>8.6999999999999994E-2</v>
      </c>
      <c r="I12" s="14">
        <v>0.79800000000000004</v>
      </c>
      <c r="J12" s="14">
        <v>12</v>
      </c>
      <c r="K12" s="14">
        <v>0.436</v>
      </c>
      <c r="L12" s="14">
        <v>25.12</v>
      </c>
      <c r="M12" s="14">
        <v>155.96</v>
      </c>
      <c r="N12" s="14">
        <v>22.46</v>
      </c>
      <c r="O12" s="14">
        <v>2.165</v>
      </c>
      <c r="P12" s="4"/>
      <c r="Q12" s="4"/>
      <c r="R12" s="4"/>
    </row>
    <row r="13" spans="1:18" x14ac:dyDescent="0.25">
      <c r="A13" s="12" t="s">
        <v>81</v>
      </c>
      <c r="B13" s="12" t="s">
        <v>18</v>
      </c>
      <c r="C13" s="13">
        <v>150</v>
      </c>
      <c r="D13" s="14">
        <v>4.09</v>
      </c>
      <c r="E13" s="14">
        <v>3.2879999999999998</v>
      </c>
      <c r="F13" s="14">
        <v>42.969000000000001</v>
      </c>
      <c r="G13" s="14">
        <v>217.82499999999999</v>
      </c>
      <c r="H13" s="14">
        <v>4.7E-2</v>
      </c>
      <c r="I13" s="14">
        <v>0</v>
      </c>
      <c r="J13" s="14">
        <v>14.94</v>
      </c>
      <c r="K13" s="14">
        <v>0.26900000000000002</v>
      </c>
      <c r="L13" s="14">
        <v>6.125</v>
      </c>
      <c r="M13" s="14">
        <v>88.241</v>
      </c>
      <c r="N13" s="14">
        <v>29.035</v>
      </c>
      <c r="O13" s="14">
        <v>0.59199999999999997</v>
      </c>
      <c r="P13" s="4"/>
      <c r="Q13" s="4"/>
      <c r="R13" s="4"/>
    </row>
    <row r="14" spans="1:18" x14ac:dyDescent="0.25">
      <c r="A14" s="12" t="s">
        <v>95</v>
      </c>
      <c r="B14" s="15" t="s">
        <v>42</v>
      </c>
      <c r="C14" s="13">
        <v>60</v>
      </c>
      <c r="D14" s="14">
        <v>0.32999999999999996</v>
      </c>
      <c r="E14" s="14">
        <v>0.06</v>
      </c>
      <c r="F14" s="14">
        <v>1.1400000000000001</v>
      </c>
      <c r="G14" s="14">
        <v>7.2</v>
      </c>
      <c r="H14" s="14">
        <v>1.7999999999999999E-2</v>
      </c>
      <c r="I14" s="14">
        <v>7.5</v>
      </c>
      <c r="J14" s="14">
        <v>0</v>
      </c>
      <c r="K14" s="14">
        <v>0.21000000000000002</v>
      </c>
      <c r="L14" s="14">
        <v>4.2</v>
      </c>
      <c r="M14" s="14">
        <v>7.8</v>
      </c>
      <c r="N14" s="14">
        <v>6</v>
      </c>
      <c r="O14" s="14">
        <v>0.26999999999999996</v>
      </c>
      <c r="P14" s="4"/>
      <c r="Q14" s="4"/>
      <c r="R14" s="4"/>
    </row>
    <row r="15" spans="1:18" x14ac:dyDescent="0.25">
      <c r="A15" s="12" t="s">
        <v>96</v>
      </c>
      <c r="B15" s="12" t="s">
        <v>75</v>
      </c>
      <c r="C15" s="13">
        <v>200</v>
      </c>
      <c r="D15" s="14">
        <v>5.3999999999999999E-2</v>
      </c>
      <c r="E15" s="14">
        <v>6.0000000000000001E-3</v>
      </c>
      <c r="F15" s="14">
        <v>9.1649999999999991</v>
      </c>
      <c r="G15" s="14">
        <v>37.962000000000003</v>
      </c>
      <c r="H15" s="14">
        <v>3.0000000000000001E-3</v>
      </c>
      <c r="I15" s="14">
        <v>2.5</v>
      </c>
      <c r="J15" s="14">
        <v>0</v>
      </c>
      <c r="K15" s="14">
        <v>1.2E-2</v>
      </c>
      <c r="L15" s="14">
        <v>7.35</v>
      </c>
      <c r="M15" s="14">
        <v>9.56</v>
      </c>
      <c r="N15" s="14">
        <v>5.12</v>
      </c>
      <c r="O15" s="14">
        <v>0.88300000000000001</v>
      </c>
      <c r="P15" s="4"/>
      <c r="Q15" s="4"/>
      <c r="R15" s="4"/>
    </row>
    <row r="16" spans="1:18" x14ac:dyDescent="0.25">
      <c r="A16" s="12" t="s">
        <v>91</v>
      </c>
      <c r="B16" s="12" t="s">
        <v>90</v>
      </c>
      <c r="C16" s="13">
        <v>40</v>
      </c>
      <c r="D16" s="14">
        <v>3.42</v>
      </c>
      <c r="E16" s="14">
        <v>1.2600000000000002</v>
      </c>
      <c r="F16" s="14">
        <v>23.13</v>
      </c>
      <c r="G16" s="14">
        <v>117.54</v>
      </c>
      <c r="H16" s="14">
        <v>6.9750000000000006E-2</v>
      </c>
      <c r="I16" s="14">
        <v>0.9</v>
      </c>
      <c r="J16" s="14">
        <v>0</v>
      </c>
      <c r="K16" s="14">
        <v>0.7</v>
      </c>
      <c r="L16" s="14">
        <v>20.3</v>
      </c>
      <c r="M16" s="14">
        <v>29.25</v>
      </c>
      <c r="N16" s="14">
        <v>5.3999999999999995</v>
      </c>
      <c r="O16" s="14">
        <v>0.54</v>
      </c>
      <c r="P16" s="4"/>
      <c r="Q16" s="4"/>
      <c r="R16" s="4"/>
    </row>
    <row r="17" spans="1:18" ht="15.6" customHeight="1" x14ac:dyDescent="0.25">
      <c r="A17" s="9" t="s">
        <v>106</v>
      </c>
      <c r="B17" s="11"/>
      <c r="C17" s="16">
        <f>SUM(C12:C16)</f>
        <v>540</v>
      </c>
      <c r="D17" s="17">
        <f>SUM(D12:D16)</f>
        <v>21.383999999999993</v>
      </c>
      <c r="E17" s="17">
        <f t="shared" ref="E17:O17" si="0">SUM(E12:E16)</f>
        <v>19.564</v>
      </c>
      <c r="F17" s="17">
        <f t="shared" si="0"/>
        <v>85.554000000000002</v>
      </c>
      <c r="G17" s="17">
        <f t="shared" si="0"/>
        <v>587.13699999999994</v>
      </c>
      <c r="H17" s="17">
        <f t="shared" si="0"/>
        <v>0.22475000000000001</v>
      </c>
      <c r="I17" s="17">
        <f t="shared" si="0"/>
        <v>11.698</v>
      </c>
      <c r="J17" s="17">
        <f t="shared" si="0"/>
        <v>26.939999999999998</v>
      </c>
      <c r="K17" s="17">
        <f t="shared" si="0"/>
        <v>1.627</v>
      </c>
      <c r="L17" s="17">
        <f t="shared" si="0"/>
        <v>63.094999999999999</v>
      </c>
      <c r="M17" s="17">
        <f t="shared" si="0"/>
        <v>290.81100000000004</v>
      </c>
      <c r="N17" s="17">
        <f t="shared" si="0"/>
        <v>68.015000000000001</v>
      </c>
      <c r="O17" s="17">
        <f t="shared" si="0"/>
        <v>4.45</v>
      </c>
      <c r="P17" s="6"/>
      <c r="Q17" s="6"/>
      <c r="R17" s="6"/>
    </row>
    <row r="18" spans="1:18" x14ac:dyDescent="0.25">
      <c r="A18" s="9" t="s">
        <v>61</v>
      </c>
      <c r="B18" s="10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4"/>
      <c r="Q18" s="4"/>
      <c r="R18" s="4"/>
    </row>
    <row r="19" spans="1:18" x14ac:dyDescent="0.25">
      <c r="A19" s="38" t="s">
        <v>105</v>
      </c>
      <c r="B19" s="10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4"/>
      <c r="Q19" s="4"/>
      <c r="R19" s="4"/>
    </row>
    <row r="20" spans="1:18" x14ac:dyDescent="0.25">
      <c r="A20" s="15" t="s">
        <v>72</v>
      </c>
      <c r="B20" s="12" t="s">
        <v>35</v>
      </c>
      <c r="C20" s="13">
        <v>150</v>
      </c>
      <c r="D20" s="14">
        <v>11.55</v>
      </c>
      <c r="E20" s="14">
        <v>15.1</v>
      </c>
      <c r="F20" s="14">
        <v>42.05</v>
      </c>
      <c r="G20" s="14">
        <v>342.64</v>
      </c>
      <c r="H20" s="14">
        <v>0.13600000000000001</v>
      </c>
      <c r="I20" s="14">
        <v>2.1680000000000001</v>
      </c>
      <c r="J20" s="14">
        <v>29.8</v>
      </c>
      <c r="K20" s="14">
        <v>0.46100000000000002</v>
      </c>
      <c r="L20" s="14">
        <v>145.65</v>
      </c>
      <c r="M20" s="14">
        <v>180.56</v>
      </c>
      <c r="N20" s="14">
        <v>63.21</v>
      </c>
      <c r="O20" s="14">
        <v>1.9750000000000001</v>
      </c>
      <c r="P20" s="4"/>
      <c r="Q20" s="4"/>
      <c r="R20" s="4"/>
    </row>
    <row r="21" spans="1:18" x14ac:dyDescent="0.25">
      <c r="A21" s="15" t="s">
        <v>84</v>
      </c>
      <c r="B21" s="15" t="s">
        <v>54</v>
      </c>
      <c r="C21" s="18">
        <v>200</v>
      </c>
      <c r="D21" s="19">
        <v>4.01</v>
      </c>
      <c r="E21" s="19">
        <v>2.95</v>
      </c>
      <c r="F21" s="19">
        <v>12.01</v>
      </c>
      <c r="G21" s="19">
        <v>84.93</v>
      </c>
      <c r="H21" s="19">
        <v>2.1999999999999999E-2</v>
      </c>
      <c r="I21" s="19">
        <v>0.54</v>
      </c>
      <c r="J21" s="19">
        <v>9.1199999999999992</v>
      </c>
      <c r="K21" s="19">
        <v>1.2E-2</v>
      </c>
      <c r="L21" s="19">
        <v>113.12</v>
      </c>
      <c r="M21" s="19">
        <v>107.2</v>
      </c>
      <c r="N21" s="19">
        <v>29.6</v>
      </c>
      <c r="O21" s="19">
        <v>0.99399999999999999</v>
      </c>
      <c r="P21" s="4"/>
      <c r="Q21" s="4"/>
      <c r="R21" s="4"/>
    </row>
    <row r="22" spans="1:18" ht="25.5" x14ac:dyDescent="0.25">
      <c r="A22" s="15" t="s">
        <v>93</v>
      </c>
      <c r="B22" s="12" t="s">
        <v>50</v>
      </c>
      <c r="C22" s="13">
        <v>60</v>
      </c>
      <c r="D22" s="14">
        <v>5.52</v>
      </c>
      <c r="E22" s="14">
        <v>3.26</v>
      </c>
      <c r="F22" s="14">
        <v>18.13</v>
      </c>
      <c r="G22" s="14">
        <v>118.5</v>
      </c>
      <c r="H22" s="14">
        <v>6.9750000000000006E-2</v>
      </c>
      <c r="I22" s="14">
        <v>0.9</v>
      </c>
      <c r="J22" s="14">
        <v>0</v>
      </c>
      <c r="K22" s="14">
        <v>0.7</v>
      </c>
      <c r="L22" s="14">
        <v>20.3</v>
      </c>
      <c r="M22" s="14">
        <v>29.25</v>
      </c>
      <c r="N22" s="14">
        <v>5.3999999999999995</v>
      </c>
      <c r="O22" s="14">
        <v>0.54</v>
      </c>
      <c r="P22" s="4"/>
      <c r="Q22" s="4"/>
      <c r="R22" s="4"/>
    </row>
    <row r="23" spans="1:18" x14ac:dyDescent="0.25">
      <c r="A23" s="15" t="s">
        <v>98</v>
      </c>
      <c r="B23" s="12" t="s">
        <v>36</v>
      </c>
      <c r="C23" s="13">
        <v>100</v>
      </c>
      <c r="D23" s="14">
        <v>1</v>
      </c>
      <c r="E23" s="14">
        <v>0.2</v>
      </c>
      <c r="F23" s="14">
        <v>9</v>
      </c>
      <c r="G23" s="14">
        <v>42</v>
      </c>
      <c r="H23" s="14">
        <v>0.06</v>
      </c>
      <c r="I23" s="14">
        <v>38</v>
      </c>
      <c r="J23" s="14">
        <v>0</v>
      </c>
      <c r="K23" s="14">
        <v>0.2</v>
      </c>
      <c r="L23" s="14">
        <v>35</v>
      </c>
      <c r="M23" s="14">
        <v>17</v>
      </c>
      <c r="N23" s="14">
        <v>11</v>
      </c>
      <c r="O23" s="14">
        <v>0.1</v>
      </c>
      <c r="P23" s="4"/>
      <c r="Q23" s="4"/>
      <c r="R23" s="4"/>
    </row>
    <row r="24" spans="1:18" x14ac:dyDescent="0.25">
      <c r="A24" s="38" t="s">
        <v>106</v>
      </c>
      <c r="B24" s="9"/>
      <c r="C24" s="16">
        <f t="shared" ref="C24:O24" si="1">SUM(C20:C23)</f>
        <v>510</v>
      </c>
      <c r="D24" s="17">
        <f t="shared" si="1"/>
        <v>22.08</v>
      </c>
      <c r="E24" s="17">
        <f t="shared" si="1"/>
        <v>21.51</v>
      </c>
      <c r="F24" s="17">
        <f t="shared" si="1"/>
        <v>81.19</v>
      </c>
      <c r="G24" s="17">
        <f t="shared" si="1"/>
        <v>588.06999999999994</v>
      </c>
      <c r="H24" s="17">
        <f t="shared" si="1"/>
        <v>0.28775000000000001</v>
      </c>
      <c r="I24" s="17">
        <f t="shared" si="1"/>
        <v>41.607999999999997</v>
      </c>
      <c r="J24" s="17">
        <f t="shared" si="1"/>
        <v>38.92</v>
      </c>
      <c r="K24" s="17">
        <f t="shared" si="1"/>
        <v>1.373</v>
      </c>
      <c r="L24" s="17">
        <f t="shared" si="1"/>
        <v>314.07</v>
      </c>
      <c r="M24" s="17">
        <f t="shared" si="1"/>
        <v>334.01</v>
      </c>
      <c r="N24" s="17">
        <f t="shared" si="1"/>
        <v>109.21000000000001</v>
      </c>
      <c r="O24" s="17">
        <f t="shared" si="1"/>
        <v>3.6090000000000004</v>
      </c>
      <c r="P24" s="6"/>
      <c r="Q24" s="6"/>
      <c r="R24" s="6"/>
    </row>
    <row r="25" spans="1:18" x14ac:dyDescent="0.25">
      <c r="A25" s="9" t="s">
        <v>62</v>
      </c>
      <c r="B25" s="11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4"/>
      <c r="Q25" s="4"/>
      <c r="R25" s="4"/>
    </row>
    <row r="26" spans="1:18" x14ac:dyDescent="0.25">
      <c r="A26" s="38" t="s">
        <v>105</v>
      </c>
      <c r="B26" s="11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4"/>
      <c r="Q26" s="4"/>
      <c r="R26" s="4"/>
    </row>
    <row r="27" spans="1:18" x14ac:dyDescent="0.25">
      <c r="A27" s="15" t="s">
        <v>73</v>
      </c>
      <c r="B27" s="12" t="s">
        <v>37</v>
      </c>
      <c r="C27" s="13">
        <v>200</v>
      </c>
      <c r="D27" s="14">
        <v>18.670000000000002</v>
      </c>
      <c r="E27" s="14">
        <v>16.899999999999999</v>
      </c>
      <c r="F27" s="14">
        <v>34.479999999999997</v>
      </c>
      <c r="G27" s="14">
        <v>335.142</v>
      </c>
      <c r="H27" s="14">
        <v>0.24</v>
      </c>
      <c r="I27" s="14">
        <v>27.027999999999999</v>
      </c>
      <c r="J27" s="14">
        <v>288.3</v>
      </c>
      <c r="K27" s="14">
        <v>0.82</v>
      </c>
      <c r="L27" s="14">
        <v>118.31</v>
      </c>
      <c r="M27" s="14">
        <v>308.61500000000001</v>
      </c>
      <c r="N27" s="14">
        <v>48.37</v>
      </c>
      <c r="O27" s="14">
        <v>3.8</v>
      </c>
      <c r="P27" s="4"/>
      <c r="Q27" s="4"/>
      <c r="R27" s="4"/>
    </row>
    <row r="28" spans="1:18" ht="25.5" x14ac:dyDescent="0.25">
      <c r="A28" s="15" t="s">
        <v>94</v>
      </c>
      <c r="B28" s="12" t="s">
        <v>48</v>
      </c>
      <c r="C28" s="13">
        <v>60</v>
      </c>
      <c r="D28" s="14">
        <v>0.92999999999999994</v>
      </c>
      <c r="E28" s="14">
        <v>0.06</v>
      </c>
      <c r="F28" s="14">
        <v>1.9500000000000002</v>
      </c>
      <c r="G28" s="14">
        <v>12</v>
      </c>
      <c r="H28" s="14">
        <v>3.3000000000000002E-2</v>
      </c>
      <c r="I28" s="14">
        <v>3</v>
      </c>
      <c r="J28" s="14">
        <v>0</v>
      </c>
      <c r="K28" s="14">
        <v>0.06</v>
      </c>
      <c r="L28" s="14">
        <v>6</v>
      </c>
      <c r="M28" s="14">
        <v>18.600000000000001</v>
      </c>
      <c r="N28" s="14">
        <v>6.3000000000000007</v>
      </c>
      <c r="O28" s="14">
        <v>0.21000000000000002</v>
      </c>
      <c r="P28" s="4"/>
      <c r="Q28" s="4"/>
      <c r="R28" s="4"/>
    </row>
    <row r="29" spans="1:18" x14ac:dyDescent="0.25">
      <c r="A29" s="15" t="s">
        <v>74</v>
      </c>
      <c r="B29" s="12" t="s">
        <v>33</v>
      </c>
      <c r="C29" s="13">
        <v>200</v>
      </c>
      <c r="D29" s="14">
        <v>0.17</v>
      </c>
      <c r="E29" s="14">
        <v>7.0000000000000007E-2</v>
      </c>
      <c r="F29" s="14">
        <v>13.393000000000001</v>
      </c>
      <c r="G29" s="14">
        <v>58.09</v>
      </c>
      <c r="H29" s="14">
        <v>4.0000000000000001E-3</v>
      </c>
      <c r="I29" s="14">
        <v>50</v>
      </c>
      <c r="J29" s="14">
        <v>40.85</v>
      </c>
      <c r="K29" s="14">
        <v>0.19</v>
      </c>
      <c r="L29" s="14">
        <v>3</v>
      </c>
      <c r="M29" s="14">
        <v>0.85</v>
      </c>
      <c r="N29" s="14">
        <v>0.85</v>
      </c>
      <c r="O29" s="14">
        <v>0.183</v>
      </c>
      <c r="P29" s="4"/>
      <c r="Q29" s="4"/>
      <c r="R29" s="4"/>
    </row>
    <row r="30" spans="1:18" x14ac:dyDescent="0.25">
      <c r="A30" s="12" t="s">
        <v>91</v>
      </c>
      <c r="B30" s="12" t="s">
        <v>90</v>
      </c>
      <c r="C30" s="13">
        <v>40</v>
      </c>
      <c r="D30" s="14">
        <v>3.42</v>
      </c>
      <c r="E30" s="14">
        <v>1.2600000000000002</v>
      </c>
      <c r="F30" s="14">
        <v>23.13</v>
      </c>
      <c r="G30" s="14">
        <v>117.54</v>
      </c>
      <c r="H30" s="14">
        <v>6.9750000000000006E-2</v>
      </c>
      <c r="I30" s="14">
        <v>0.9</v>
      </c>
      <c r="J30" s="14">
        <v>0</v>
      </c>
      <c r="K30" s="14">
        <v>0.7</v>
      </c>
      <c r="L30" s="14">
        <v>20.3</v>
      </c>
      <c r="M30" s="14">
        <v>29.25</v>
      </c>
      <c r="N30" s="14">
        <v>5.3999999999999995</v>
      </c>
      <c r="O30" s="14">
        <v>0.54</v>
      </c>
      <c r="P30" s="4"/>
      <c r="Q30" s="4"/>
      <c r="R30" s="4"/>
    </row>
    <row r="31" spans="1:18" ht="18" customHeight="1" x14ac:dyDescent="0.25">
      <c r="A31" s="38" t="s">
        <v>106</v>
      </c>
      <c r="B31" s="9"/>
      <c r="C31" s="16">
        <f t="shared" ref="C31:O31" si="2">SUM(C27:C30)</f>
        <v>500</v>
      </c>
      <c r="D31" s="17">
        <f t="shared" si="2"/>
        <v>23.190000000000005</v>
      </c>
      <c r="E31" s="17">
        <f t="shared" si="2"/>
        <v>18.29</v>
      </c>
      <c r="F31" s="17">
        <f t="shared" si="2"/>
        <v>72.953000000000003</v>
      </c>
      <c r="G31" s="17">
        <f t="shared" si="2"/>
        <v>522.77199999999993</v>
      </c>
      <c r="H31" s="17">
        <f t="shared" si="2"/>
        <v>0.34675</v>
      </c>
      <c r="I31" s="17">
        <f t="shared" si="2"/>
        <v>80.927999999999997</v>
      </c>
      <c r="J31" s="17">
        <f t="shared" si="2"/>
        <v>329.15000000000003</v>
      </c>
      <c r="K31" s="17">
        <f t="shared" si="2"/>
        <v>1.7699999999999998</v>
      </c>
      <c r="L31" s="17">
        <f t="shared" si="2"/>
        <v>147.61000000000001</v>
      </c>
      <c r="M31" s="17">
        <f t="shared" si="2"/>
        <v>357.31500000000005</v>
      </c>
      <c r="N31" s="17">
        <f t="shared" si="2"/>
        <v>60.92</v>
      </c>
      <c r="O31" s="17">
        <f t="shared" si="2"/>
        <v>4.7329999999999997</v>
      </c>
      <c r="P31" s="6"/>
      <c r="Q31" s="6"/>
      <c r="R31" s="6"/>
    </row>
    <row r="32" spans="1:18" x14ac:dyDescent="0.25">
      <c r="A32" s="9" t="s">
        <v>63</v>
      </c>
      <c r="B32" s="11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4"/>
      <c r="Q32" s="4"/>
      <c r="R32" s="4"/>
    </row>
    <row r="33" spans="1:18" x14ac:dyDescent="0.25">
      <c r="A33" s="38" t="s">
        <v>105</v>
      </c>
      <c r="B33" s="11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4"/>
      <c r="Q33" s="4"/>
      <c r="R33" s="4"/>
    </row>
    <row r="34" spans="1:18" ht="25.5" x14ac:dyDescent="0.25">
      <c r="A34" s="15" t="s">
        <v>86</v>
      </c>
      <c r="B34" s="15" t="s">
        <v>49</v>
      </c>
      <c r="C34" s="18" t="s">
        <v>101</v>
      </c>
      <c r="D34" s="19">
        <v>13.65</v>
      </c>
      <c r="E34" s="19">
        <v>15.38</v>
      </c>
      <c r="F34" s="19">
        <v>38.119999999999997</v>
      </c>
      <c r="G34" s="19">
        <v>320.58999999999997</v>
      </c>
      <c r="H34" s="19">
        <v>8.6999999999999994E-2</v>
      </c>
      <c r="I34" s="19">
        <v>2.121</v>
      </c>
      <c r="J34" s="19">
        <v>70.95</v>
      </c>
      <c r="K34" s="19">
        <v>2.1800000000000002</v>
      </c>
      <c r="L34" s="19">
        <v>224.62799999999999</v>
      </c>
      <c r="M34" s="19">
        <v>279.45400000000001</v>
      </c>
      <c r="N34" s="19">
        <v>43.16</v>
      </c>
      <c r="O34" s="19">
        <v>1.123</v>
      </c>
      <c r="P34" s="4"/>
      <c r="Q34" s="4"/>
      <c r="R34" s="4"/>
    </row>
    <row r="35" spans="1:18" x14ac:dyDescent="0.25">
      <c r="A35" s="15" t="s">
        <v>84</v>
      </c>
      <c r="B35" s="15" t="s">
        <v>54</v>
      </c>
      <c r="C35" s="18">
        <v>200</v>
      </c>
      <c r="D35" s="19">
        <v>4.01</v>
      </c>
      <c r="E35" s="19">
        <v>2.95</v>
      </c>
      <c r="F35" s="19">
        <v>12.01</v>
      </c>
      <c r="G35" s="19">
        <v>84.93</v>
      </c>
      <c r="H35" s="19">
        <v>2.1999999999999999E-2</v>
      </c>
      <c r="I35" s="19">
        <v>0.54</v>
      </c>
      <c r="J35" s="19">
        <v>9.1199999999999992</v>
      </c>
      <c r="K35" s="19">
        <v>1.2E-2</v>
      </c>
      <c r="L35" s="19">
        <v>113.12</v>
      </c>
      <c r="M35" s="19">
        <v>107.2</v>
      </c>
      <c r="N35" s="19">
        <v>29.6</v>
      </c>
      <c r="O35" s="19">
        <v>0.99399999999999999</v>
      </c>
      <c r="P35" s="4"/>
      <c r="Q35" s="4"/>
      <c r="R35" s="4"/>
    </row>
    <row r="36" spans="1:18" x14ac:dyDescent="0.25">
      <c r="A36" s="12" t="s">
        <v>91</v>
      </c>
      <c r="B36" s="12" t="s">
        <v>90</v>
      </c>
      <c r="C36" s="13">
        <v>40</v>
      </c>
      <c r="D36" s="14">
        <v>3.42</v>
      </c>
      <c r="E36" s="14">
        <v>1.2600000000000002</v>
      </c>
      <c r="F36" s="14">
        <v>23.13</v>
      </c>
      <c r="G36" s="14">
        <v>117.54</v>
      </c>
      <c r="H36" s="14">
        <v>6.9750000000000006E-2</v>
      </c>
      <c r="I36" s="14">
        <v>0.9</v>
      </c>
      <c r="J36" s="14">
        <v>0</v>
      </c>
      <c r="K36" s="14">
        <v>0.7</v>
      </c>
      <c r="L36" s="14">
        <v>20.3</v>
      </c>
      <c r="M36" s="14">
        <v>29.25</v>
      </c>
      <c r="N36" s="14">
        <v>5.3999999999999995</v>
      </c>
      <c r="O36" s="14">
        <v>0.54</v>
      </c>
      <c r="P36" s="4"/>
      <c r="Q36" s="4"/>
      <c r="R36" s="4"/>
    </row>
    <row r="37" spans="1:18" x14ac:dyDescent="0.25">
      <c r="A37" s="15" t="s">
        <v>98</v>
      </c>
      <c r="B37" s="15" t="s">
        <v>36</v>
      </c>
      <c r="C37" s="18">
        <v>100</v>
      </c>
      <c r="D37" s="19">
        <v>0.4</v>
      </c>
      <c r="E37" s="19">
        <v>0.3</v>
      </c>
      <c r="F37" s="19">
        <v>10.3</v>
      </c>
      <c r="G37" s="19">
        <v>47</v>
      </c>
      <c r="H37" s="19">
        <v>0.02</v>
      </c>
      <c r="I37" s="19">
        <v>5</v>
      </c>
      <c r="J37" s="19">
        <v>0</v>
      </c>
      <c r="K37" s="19">
        <v>0.4</v>
      </c>
      <c r="L37" s="19">
        <v>19</v>
      </c>
      <c r="M37" s="19">
        <v>16</v>
      </c>
      <c r="N37" s="19">
        <v>12</v>
      </c>
      <c r="O37" s="19">
        <v>2.2999999999999998</v>
      </c>
      <c r="P37" s="4"/>
      <c r="Q37" s="4"/>
      <c r="R37" s="4"/>
    </row>
    <row r="38" spans="1:18" ht="16.899999999999999" customHeight="1" x14ac:dyDescent="0.25">
      <c r="A38" s="38" t="s">
        <v>106</v>
      </c>
      <c r="B38" s="9"/>
      <c r="C38" s="16">
        <v>500</v>
      </c>
      <c r="D38" s="17">
        <f t="shared" ref="D38:O38" si="3">SUM(D34:D37)</f>
        <v>21.479999999999997</v>
      </c>
      <c r="E38" s="17">
        <f t="shared" si="3"/>
        <v>19.890000000000004</v>
      </c>
      <c r="F38" s="17">
        <f t="shared" si="3"/>
        <v>83.559999999999988</v>
      </c>
      <c r="G38" s="17">
        <f t="shared" si="3"/>
        <v>570.05999999999995</v>
      </c>
      <c r="H38" s="17">
        <f t="shared" si="3"/>
        <v>0.19874999999999998</v>
      </c>
      <c r="I38" s="17">
        <f t="shared" si="3"/>
        <v>8.5609999999999999</v>
      </c>
      <c r="J38" s="17">
        <f t="shared" si="3"/>
        <v>80.070000000000007</v>
      </c>
      <c r="K38" s="17">
        <f t="shared" si="3"/>
        <v>3.2920000000000003</v>
      </c>
      <c r="L38" s="17">
        <f t="shared" si="3"/>
        <v>377.048</v>
      </c>
      <c r="M38" s="17">
        <f t="shared" si="3"/>
        <v>431.904</v>
      </c>
      <c r="N38" s="17">
        <f t="shared" si="3"/>
        <v>90.16</v>
      </c>
      <c r="O38" s="17">
        <f t="shared" si="3"/>
        <v>4.9569999999999999</v>
      </c>
      <c r="P38" s="6"/>
      <c r="Q38" s="6"/>
      <c r="R38" s="6"/>
    </row>
    <row r="39" spans="1:18" x14ac:dyDescent="0.25">
      <c r="A39" s="9" t="s">
        <v>64</v>
      </c>
      <c r="B39" s="11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4"/>
      <c r="Q39" s="4"/>
      <c r="R39" s="4"/>
    </row>
    <row r="40" spans="1:18" x14ac:dyDescent="0.25">
      <c r="A40" s="38" t="s">
        <v>105</v>
      </c>
      <c r="B40" s="11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4"/>
      <c r="Q40" s="4"/>
      <c r="R40" s="4"/>
    </row>
    <row r="41" spans="1:18" x14ac:dyDescent="0.25">
      <c r="A41" s="12" t="s">
        <v>92</v>
      </c>
      <c r="B41" s="12" t="s">
        <v>102</v>
      </c>
      <c r="C41" s="13">
        <v>90</v>
      </c>
      <c r="D41" s="14">
        <v>11.61</v>
      </c>
      <c r="E41" s="14">
        <v>13.61</v>
      </c>
      <c r="F41" s="14">
        <v>12.46</v>
      </c>
      <c r="G41" s="14">
        <v>200.21100000000001</v>
      </c>
      <c r="H41" s="14">
        <v>9.5000000000000001E-2</v>
      </c>
      <c r="I41" s="14">
        <v>1.54</v>
      </c>
      <c r="J41" s="14">
        <v>62.5</v>
      </c>
      <c r="K41" s="14">
        <v>0.74</v>
      </c>
      <c r="L41" s="14">
        <v>21.68</v>
      </c>
      <c r="M41" s="14">
        <v>129.07499999999999</v>
      </c>
      <c r="N41" s="14">
        <v>15.74</v>
      </c>
      <c r="O41" s="14">
        <v>1.2709999999999999</v>
      </c>
      <c r="P41" s="4"/>
      <c r="Q41" s="4"/>
      <c r="R41" s="4"/>
    </row>
    <row r="42" spans="1:18" x14ac:dyDescent="0.25">
      <c r="A42" s="12" t="s">
        <v>83</v>
      </c>
      <c r="B42" s="12" t="s">
        <v>52</v>
      </c>
      <c r="C42" s="13">
        <v>150</v>
      </c>
      <c r="D42" s="14">
        <v>5.6609999999999996</v>
      </c>
      <c r="E42" s="14">
        <v>4.2889999999999997</v>
      </c>
      <c r="F42" s="14">
        <v>36.04</v>
      </c>
      <c r="G42" s="14">
        <v>205.76300000000001</v>
      </c>
      <c r="H42" s="14">
        <v>8.6999999999999994E-2</v>
      </c>
      <c r="I42" s="14">
        <v>0</v>
      </c>
      <c r="J42" s="14">
        <v>20</v>
      </c>
      <c r="K42" s="14">
        <v>0.81699999999999995</v>
      </c>
      <c r="L42" s="14">
        <v>13.058</v>
      </c>
      <c r="M42" s="14">
        <v>46.395000000000003</v>
      </c>
      <c r="N42" s="14">
        <v>8.3040000000000003</v>
      </c>
      <c r="O42" s="14">
        <v>0.84499999999999997</v>
      </c>
      <c r="P42" s="4"/>
      <c r="Q42" s="4"/>
      <c r="R42" s="4"/>
    </row>
    <row r="43" spans="1:18" x14ac:dyDescent="0.25">
      <c r="A43" s="12" t="s">
        <v>95</v>
      </c>
      <c r="B43" s="12" t="s">
        <v>45</v>
      </c>
      <c r="C43" s="13">
        <v>60</v>
      </c>
      <c r="D43" s="14">
        <v>0.28000000000000003</v>
      </c>
      <c r="E43" s="14">
        <v>0.04</v>
      </c>
      <c r="F43" s="14">
        <v>0.76</v>
      </c>
      <c r="G43" s="14">
        <v>4.4000000000000004</v>
      </c>
      <c r="H43" s="14">
        <v>1.2E-2</v>
      </c>
      <c r="I43" s="14">
        <v>2.8</v>
      </c>
      <c r="J43" s="14">
        <v>0</v>
      </c>
      <c r="K43" s="14">
        <v>0.04</v>
      </c>
      <c r="L43" s="14">
        <v>6.8</v>
      </c>
      <c r="M43" s="14">
        <v>12</v>
      </c>
      <c r="N43" s="14">
        <v>5.6</v>
      </c>
      <c r="O43" s="14">
        <v>0.2</v>
      </c>
      <c r="P43" s="4"/>
      <c r="Q43" s="4"/>
      <c r="R43" s="4"/>
    </row>
    <row r="44" spans="1:18" x14ac:dyDescent="0.25">
      <c r="A44" s="12" t="s">
        <v>82</v>
      </c>
      <c r="B44" s="12" t="s">
        <v>19</v>
      </c>
      <c r="C44" s="13">
        <v>200</v>
      </c>
      <c r="D44" s="14">
        <v>5.3999999999999999E-2</v>
      </c>
      <c r="E44" s="14">
        <v>6.0000000000000001E-3</v>
      </c>
      <c r="F44" s="14">
        <v>9.1649999999999991</v>
      </c>
      <c r="G44" s="14">
        <v>37.962000000000003</v>
      </c>
      <c r="H44" s="14">
        <v>3.0000000000000001E-3</v>
      </c>
      <c r="I44" s="14">
        <v>2.5</v>
      </c>
      <c r="J44" s="14">
        <v>0</v>
      </c>
      <c r="K44" s="14">
        <v>1.2E-2</v>
      </c>
      <c r="L44" s="14">
        <v>7.35</v>
      </c>
      <c r="M44" s="14">
        <v>9.56</v>
      </c>
      <c r="N44" s="14">
        <v>5.12</v>
      </c>
      <c r="O44" s="14">
        <v>0.88300000000000001</v>
      </c>
      <c r="P44" s="4"/>
      <c r="Q44" s="4"/>
      <c r="R44" s="4"/>
    </row>
    <row r="45" spans="1:18" x14ac:dyDescent="0.25">
      <c r="A45" s="12" t="s">
        <v>91</v>
      </c>
      <c r="B45" s="12" t="s">
        <v>90</v>
      </c>
      <c r="C45" s="13">
        <v>40</v>
      </c>
      <c r="D45" s="14">
        <v>3.42</v>
      </c>
      <c r="E45" s="14">
        <v>1.2600000000000002</v>
      </c>
      <c r="F45" s="14">
        <v>23.13</v>
      </c>
      <c r="G45" s="14">
        <v>117.54</v>
      </c>
      <c r="H45" s="14">
        <v>6.9750000000000006E-2</v>
      </c>
      <c r="I45" s="14">
        <v>0.9</v>
      </c>
      <c r="J45" s="14">
        <v>0</v>
      </c>
      <c r="K45" s="14">
        <v>0.7</v>
      </c>
      <c r="L45" s="14">
        <v>20.3</v>
      </c>
      <c r="M45" s="14">
        <v>29.25</v>
      </c>
      <c r="N45" s="14">
        <v>5.3999999999999995</v>
      </c>
      <c r="O45" s="14">
        <v>0.54</v>
      </c>
      <c r="P45" s="4"/>
      <c r="Q45" s="4"/>
      <c r="R45" s="4"/>
    </row>
    <row r="46" spans="1:18" ht="16.899999999999999" customHeight="1" x14ac:dyDescent="0.25">
      <c r="A46" s="38" t="s">
        <v>106</v>
      </c>
      <c r="B46" s="9"/>
      <c r="C46" s="16">
        <f>SUM(C41:C45)</f>
        <v>540</v>
      </c>
      <c r="D46" s="20">
        <f>SUM(D41:D45)</f>
        <v>21.024999999999999</v>
      </c>
      <c r="E46" s="20">
        <f t="shared" ref="E46:O46" si="4">SUM(E41:E45)</f>
        <v>19.205000000000002</v>
      </c>
      <c r="F46" s="20">
        <f t="shared" si="4"/>
        <v>81.554999999999993</v>
      </c>
      <c r="G46" s="20">
        <f t="shared" si="4"/>
        <v>565.87599999999998</v>
      </c>
      <c r="H46" s="20">
        <f t="shared" si="4"/>
        <v>0.26675000000000004</v>
      </c>
      <c r="I46" s="20">
        <f t="shared" si="4"/>
        <v>7.74</v>
      </c>
      <c r="J46" s="20">
        <f t="shared" si="4"/>
        <v>82.5</v>
      </c>
      <c r="K46" s="20">
        <f t="shared" si="4"/>
        <v>2.3090000000000002</v>
      </c>
      <c r="L46" s="20">
        <f t="shared" si="4"/>
        <v>69.188000000000002</v>
      </c>
      <c r="M46" s="20">
        <f t="shared" si="4"/>
        <v>226.28</v>
      </c>
      <c r="N46" s="20">
        <f t="shared" si="4"/>
        <v>40.163999999999994</v>
      </c>
      <c r="O46" s="20">
        <f t="shared" si="4"/>
        <v>3.7389999999999999</v>
      </c>
      <c r="P46" s="6"/>
      <c r="Q46" s="6"/>
      <c r="R46" s="6"/>
    </row>
    <row r="47" spans="1:18" ht="18.600000000000001" customHeight="1" x14ac:dyDescent="0.25">
      <c r="A47" s="21" t="s">
        <v>44</v>
      </c>
      <c r="B47" s="11"/>
      <c r="C47" s="22">
        <f t="shared" ref="C47:O47" si="5">C17+C24+C31+C38+C46</f>
        <v>2590</v>
      </c>
      <c r="D47" s="23">
        <f t="shared" si="5"/>
        <v>109.15899999999999</v>
      </c>
      <c r="E47" s="23">
        <f t="shared" si="5"/>
        <v>98.459000000000003</v>
      </c>
      <c r="F47" s="23">
        <f t="shared" si="5"/>
        <v>404.81200000000001</v>
      </c>
      <c r="G47" s="23">
        <f t="shared" si="5"/>
        <v>2833.915</v>
      </c>
      <c r="H47" s="23">
        <f t="shared" si="5"/>
        <v>1.3247499999999999</v>
      </c>
      <c r="I47" s="23">
        <f t="shared" si="5"/>
        <v>150.535</v>
      </c>
      <c r="J47" s="23">
        <f t="shared" si="5"/>
        <v>557.58000000000004</v>
      </c>
      <c r="K47" s="23">
        <f t="shared" si="5"/>
        <v>10.370999999999999</v>
      </c>
      <c r="L47" s="23">
        <f t="shared" si="5"/>
        <v>971.01099999999997</v>
      </c>
      <c r="M47" s="23">
        <f t="shared" si="5"/>
        <v>1640.32</v>
      </c>
      <c r="N47" s="23">
        <f t="shared" si="5"/>
        <v>368.46900000000005</v>
      </c>
      <c r="O47" s="23">
        <f t="shared" si="5"/>
        <v>21.488000000000003</v>
      </c>
    </row>
    <row r="48" spans="1:18" ht="27" x14ac:dyDescent="0.25">
      <c r="A48" s="21" t="s">
        <v>43</v>
      </c>
      <c r="B48" s="11"/>
      <c r="C48" s="22">
        <f>(C17+C24+C31+C38+C46)/5</f>
        <v>518</v>
      </c>
      <c r="D48" s="23">
        <f t="shared" ref="D48:O48" si="6">(D18+D25+D32+D39+D47)/5</f>
        <v>21.831799999999998</v>
      </c>
      <c r="E48" s="23">
        <f t="shared" si="6"/>
        <v>19.691800000000001</v>
      </c>
      <c r="F48" s="23">
        <f t="shared" si="6"/>
        <v>80.962400000000002</v>
      </c>
      <c r="G48" s="23">
        <f t="shared" si="6"/>
        <v>566.78300000000002</v>
      </c>
      <c r="H48" s="23">
        <f t="shared" si="6"/>
        <v>0.26494999999999996</v>
      </c>
      <c r="I48" s="23">
        <f t="shared" si="6"/>
        <v>30.106999999999999</v>
      </c>
      <c r="J48" s="23">
        <f t="shared" si="6"/>
        <v>111.51600000000001</v>
      </c>
      <c r="K48" s="23">
        <f t="shared" si="6"/>
        <v>2.0741999999999998</v>
      </c>
      <c r="L48" s="23">
        <f t="shared" si="6"/>
        <v>194.2022</v>
      </c>
      <c r="M48" s="23">
        <f t="shared" si="6"/>
        <v>328.06399999999996</v>
      </c>
      <c r="N48" s="23">
        <f t="shared" si="6"/>
        <v>73.69380000000001</v>
      </c>
      <c r="O48" s="23">
        <f t="shared" si="6"/>
        <v>4.297600000000001</v>
      </c>
    </row>
    <row r="50" spans="1:7" x14ac:dyDescent="0.25">
      <c r="A50" s="7"/>
      <c r="B50" s="7"/>
      <c r="E50" s="49"/>
      <c r="F50" s="49"/>
      <c r="G50" s="49"/>
    </row>
    <row r="51" spans="1:7" x14ac:dyDescent="0.25">
      <c r="A51" s="47"/>
      <c r="B51" s="48"/>
      <c r="C51" s="48"/>
      <c r="D51" s="48"/>
      <c r="E51" s="48"/>
      <c r="F51" s="7"/>
      <c r="G51" s="7"/>
    </row>
    <row r="52" spans="1:7" ht="5.45" customHeight="1" x14ac:dyDescent="0.25">
      <c r="F52" s="7"/>
      <c r="G52" s="7"/>
    </row>
    <row r="53" spans="1:7" x14ac:dyDescent="0.25">
      <c r="A53" s="50"/>
      <c r="B53" s="50"/>
      <c r="C53" s="51"/>
      <c r="D53" s="50"/>
      <c r="E53" s="52"/>
      <c r="F53" s="50"/>
      <c r="G53" s="52"/>
    </row>
    <row r="54" spans="1:7" ht="21.6" customHeight="1" x14ac:dyDescent="0.25">
      <c r="A54" s="50"/>
      <c r="B54" s="50"/>
      <c r="C54" s="53"/>
      <c r="D54" s="50"/>
      <c r="E54" s="54"/>
      <c r="F54" s="50"/>
      <c r="G54" s="52"/>
    </row>
    <row r="55" spans="1:7" x14ac:dyDescent="0.25">
      <c r="A55" s="55"/>
      <c r="B55" s="56"/>
      <c r="C55" s="53"/>
      <c r="D55" s="57"/>
      <c r="E55" s="57"/>
      <c r="F55" s="58"/>
      <c r="G55" s="57"/>
    </row>
    <row r="56" spans="1:7" x14ac:dyDescent="0.25">
      <c r="A56" s="55"/>
      <c r="B56" s="56"/>
      <c r="C56" s="56"/>
      <c r="D56" s="57"/>
      <c r="E56" s="57"/>
      <c r="F56" s="58"/>
      <c r="G56" s="57"/>
    </row>
    <row r="57" spans="1:7" x14ac:dyDescent="0.25">
      <c r="A57" s="55"/>
      <c r="B57" s="56"/>
      <c r="C57" s="51"/>
      <c r="D57" s="57"/>
      <c r="E57" s="57"/>
      <c r="F57" s="58"/>
      <c r="G57" s="57"/>
    </row>
    <row r="58" spans="1:7" x14ac:dyDescent="0.25">
      <c r="A58" s="55"/>
      <c r="B58" s="55"/>
      <c r="C58" s="51"/>
      <c r="D58" s="57"/>
      <c r="E58" s="57"/>
      <c r="F58" s="58"/>
      <c r="G58" s="57"/>
    </row>
    <row r="59" spans="1:7" x14ac:dyDescent="0.25">
      <c r="A59" s="55"/>
      <c r="B59" s="56"/>
      <c r="C59" s="56"/>
      <c r="D59" s="57"/>
      <c r="E59" s="57"/>
      <c r="F59" s="58"/>
      <c r="G59" s="57"/>
    </row>
    <row r="60" spans="1:7" x14ac:dyDescent="0.25">
      <c r="A60" s="59"/>
      <c r="B60" s="59"/>
      <c r="C60" s="60"/>
      <c r="D60" s="61"/>
      <c r="E60" s="61"/>
      <c r="F60" s="62"/>
      <c r="G60" s="61"/>
    </row>
  </sheetData>
  <mergeCells count="31">
    <mergeCell ref="M1:O1"/>
    <mergeCell ref="M2:O2"/>
    <mergeCell ref="M3:O3"/>
    <mergeCell ref="M4:O4"/>
    <mergeCell ref="A60:B60"/>
    <mergeCell ref="A51:E51"/>
    <mergeCell ref="A53:B54"/>
    <mergeCell ref="D53:D54"/>
    <mergeCell ref="E53:E54"/>
    <mergeCell ref="G7:G9"/>
    <mergeCell ref="E8:E9"/>
    <mergeCell ref="F8:F9"/>
    <mergeCell ref="G53:G54"/>
    <mergeCell ref="F55:F59"/>
    <mergeCell ref="F53:F54"/>
    <mergeCell ref="A5:O5"/>
    <mergeCell ref="H7:K7"/>
    <mergeCell ref="L7:O7"/>
    <mergeCell ref="D8:D9"/>
    <mergeCell ref="L8:L9"/>
    <mergeCell ref="M8:M9"/>
    <mergeCell ref="N8:N9"/>
    <mergeCell ref="O8:O9"/>
    <mergeCell ref="H8:H9"/>
    <mergeCell ref="I8:I9"/>
    <mergeCell ref="J8:J9"/>
    <mergeCell ref="K8:K9"/>
    <mergeCell ref="A7:A9"/>
    <mergeCell ref="B7:B9"/>
    <mergeCell ref="C7:C9"/>
    <mergeCell ref="D7:F7"/>
  </mergeCells>
  <pageMargins left="0.7" right="0.7" top="0.75" bottom="0.75" header="0.3" footer="0.3"/>
  <pageSetup paperSize="9" scale="52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zoomScaleNormal="100" workbookViewId="0">
      <selection activeCell="H53" sqref="H53"/>
    </sheetView>
  </sheetViews>
  <sheetFormatPr defaultRowHeight="15" x14ac:dyDescent="0.25"/>
  <cols>
    <col min="1" max="1" width="18.140625" customWidth="1"/>
    <col min="2" max="2" width="25.85546875" customWidth="1"/>
    <col min="7" max="7" width="10.85546875" customWidth="1"/>
  </cols>
  <sheetData>
    <row r="1" spans="1:18" x14ac:dyDescent="0.25">
      <c r="A1" s="44" t="s">
        <v>34</v>
      </c>
      <c r="B1" s="44" t="s">
        <v>1</v>
      </c>
      <c r="C1" s="46" t="s">
        <v>2</v>
      </c>
      <c r="D1" s="40" t="s">
        <v>3</v>
      </c>
      <c r="E1" s="41"/>
      <c r="F1" s="42"/>
      <c r="G1" s="46" t="s">
        <v>4</v>
      </c>
      <c r="H1" s="40" t="s">
        <v>5</v>
      </c>
      <c r="I1" s="41"/>
      <c r="J1" s="41"/>
      <c r="K1" s="42"/>
      <c r="L1" s="40" t="s">
        <v>6</v>
      </c>
      <c r="M1" s="41"/>
      <c r="N1" s="41"/>
      <c r="O1" s="42"/>
    </row>
    <row r="2" spans="1:18" x14ac:dyDescent="0.25">
      <c r="A2" s="45"/>
      <c r="B2" s="45"/>
      <c r="C2" s="46"/>
      <c r="D2" s="43" t="s">
        <v>7</v>
      </c>
      <c r="E2" s="43" t="s">
        <v>8</v>
      </c>
      <c r="F2" s="43" t="s">
        <v>9</v>
      </c>
      <c r="G2" s="46"/>
      <c r="H2" s="43" t="s">
        <v>10</v>
      </c>
      <c r="I2" s="43" t="s">
        <v>11</v>
      </c>
      <c r="J2" s="43" t="s">
        <v>12</v>
      </c>
      <c r="K2" s="43" t="s">
        <v>13</v>
      </c>
      <c r="L2" s="43" t="s">
        <v>14</v>
      </c>
      <c r="M2" s="43" t="s">
        <v>15</v>
      </c>
      <c r="N2" s="43" t="s">
        <v>16</v>
      </c>
      <c r="O2" s="43" t="s">
        <v>17</v>
      </c>
    </row>
    <row r="3" spans="1:18" ht="24.6" customHeight="1" x14ac:dyDescent="0.25">
      <c r="A3" s="45"/>
      <c r="B3" s="45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 x14ac:dyDescent="0.25">
      <c r="A4" s="9" t="s">
        <v>23</v>
      </c>
      <c r="B4" s="11"/>
      <c r="C4" s="1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"/>
      <c r="Q4" s="2"/>
      <c r="R4" s="2"/>
    </row>
    <row r="5" spans="1:18" x14ac:dyDescent="0.25">
      <c r="A5" s="38" t="s">
        <v>105</v>
      </c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"/>
      <c r="Q5" s="2"/>
      <c r="R5" s="2"/>
    </row>
    <row r="6" spans="1:18" x14ac:dyDescent="0.25">
      <c r="A6" s="12"/>
      <c r="B6" s="12" t="s">
        <v>67</v>
      </c>
      <c r="C6" s="13">
        <v>90</v>
      </c>
      <c r="D6" s="14">
        <v>12.94</v>
      </c>
      <c r="E6" s="14">
        <v>14.2</v>
      </c>
      <c r="F6" s="14">
        <v>22.9</v>
      </c>
      <c r="G6" s="14">
        <v>247.72499999999999</v>
      </c>
      <c r="H6" s="14">
        <v>0.17599999999999999</v>
      </c>
      <c r="I6" s="14">
        <v>0</v>
      </c>
      <c r="J6" s="14">
        <v>20</v>
      </c>
      <c r="K6" s="14">
        <v>0.67500000000000004</v>
      </c>
      <c r="L6" s="14">
        <v>12.93</v>
      </c>
      <c r="M6" s="14">
        <v>147.88</v>
      </c>
      <c r="N6" s="14">
        <v>24.21</v>
      </c>
      <c r="O6" s="14">
        <v>2.2629999999999999</v>
      </c>
      <c r="P6" s="2"/>
      <c r="Q6" s="2"/>
      <c r="R6" s="2"/>
    </row>
    <row r="7" spans="1:18" x14ac:dyDescent="0.25">
      <c r="A7" s="12" t="s">
        <v>81</v>
      </c>
      <c r="B7" s="12" t="s">
        <v>21</v>
      </c>
      <c r="C7" s="13">
        <v>150</v>
      </c>
      <c r="D7" s="14">
        <v>8.49</v>
      </c>
      <c r="E7" s="14">
        <v>6.5609999999999999</v>
      </c>
      <c r="F7" s="14">
        <v>38.335000000000001</v>
      </c>
      <c r="G7" s="14">
        <v>246.01400000000001</v>
      </c>
      <c r="H7" s="14">
        <v>0.28899999999999998</v>
      </c>
      <c r="I7" s="14">
        <v>0</v>
      </c>
      <c r="J7" s="14">
        <v>24</v>
      </c>
      <c r="K7" s="14">
        <v>0.59599999999999997</v>
      </c>
      <c r="L7" s="14">
        <v>15.926</v>
      </c>
      <c r="M7" s="14">
        <v>201.68100000000001</v>
      </c>
      <c r="N7" s="14">
        <v>134.065</v>
      </c>
      <c r="O7" s="14">
        <v>4.51</v>
      </c>
      <c r="P7" s="2"/>
      <c r="Q7" s="2"/>
      <c r="R7" s="2"/>
    </row>
    <row r="8" spans="1:18" x14ac:dyDescent="0.25">
      <c r="A8" s="12" t="s">
        <v>95</v>
      </c>
      <c r="B8" s="15" t="s">
        <v>42</v>
      </c>
      <c r="C8" s="13">
        <v>60</v>
      </c>
      <c r="D8" s="14">
        <v>0.32999999999999996</v>
      </c>
      <c r="E8" s="14">
        <v>0.06</v>
      </c>
      <c r="F8" s="14">
        <v>1.1400000000000001</v>
      </c>
      <c r="G8" s="14">
        <v>7.2</v>
      </c>
      <c r="H8" s="14">
        <v>1.7999999999999999E-2</v>
      </c>
      <c r="I8" s="14">
        <v>7.5</v>
      </c>
      <c r="J8" s="14">
        <v>0</v>
      </c>
      <c r="K8" s="14">
        <v>0.21000000000000002</v>
      </c>
      <c r="L8" s="14">
        <v>4.2</v>
      </c>
      <c r="M8" s="14">
        <v>7.8</v>
      </c>
      <c r="N8" s="14">
        <v>6</v>
      </c>
      <c r="O8" s="14">
        <v>0.26999999999999996</v>
      </c>
      <c r="P8" s="2"/>
      <c r="Q8" s="2"/>
      <c r="R8" s="2"/>
    </row>
    <row r="9" spans="1:18" x14ac:dyDescent="0.25">
      <c r="A9" s="12" t="s">
        <v>82</v>
      </c>
      <c r="B9" s="12" t="s">
        <v>19</v>
      </c>
      <c r="C9" s="13">
        <v>200</v>
      </c>
      <c r="D9" s="14">
        <v>5.3999999999999999E-2</v>
      </c>
      <c r="E9" s="14">
        <v>6.0000000000000001E-3</v>
      </c>
      <c r="F9" s="14">
        <v>9.1649999999999991</v>
      </c>
      <c r="G9" s="14">
        <v>37.962000000000003</v>
      </c>
      <c r="H9" s="14">
        <v>3.0000000000000001E-3</v>
      </c>
      <c r="I9" s="14">
        <v>2.5</v>
      </c>
      <c r="J9" s="14"/>
      <c r="K9" s="14">
        <v>1.2E-2</v>
      </c>
      <c r="L9" s="14">
        <v>7.35</v>
      </c>
      <c r="M9" s="14">
        <v>9.56</v>
      </c>
      <c r="N9" s="14">
        <v>5.12</v>
      </c>
      <c r="O9" s="14">
        <v>0.88300000000000001</v>
      </c>
      <c r="P9" s="2"/>
      <c r="Q9" s="2"/>
      <c r="R9" s="2"/>
    </row>
    <row r="10" spans="1:18" x14ac:dyDescent="0.25">
      <c r="A10" s="12" t="s">
        <v>91</v>
      </c>
      <c r="B10" s="12" t="s">
        <v>90</v>
      </c>
      <c r="C10" s="13">
        <v>40</v>
      </c>
      <c r="D10" s="14">
        <v>3.42</v>
      </c>
      <c r="E10" s="14">
        <v>1.2600000000000002</v>
      </c>
      <c r="F10" s="14">
        <v>23.13</v>
      </c>
      <c r="G10" s="14">
        <v>117.54</v>
      </c>
      <c r="H10" s="14">
        <v>6.9750000000000006E-2</v>
      </c>
      <c r="I10" s="14">
        <v>0.9</v>
      </c>
      <c r="J10" s="14">
        <v>0</v>
      </c>
      <c r="K10" s="14">
        <v>0.7</v>
      </c>
      <c r="L10" s="14">
        <v>20.3</v>
      </c>
      <c r="M10" s="14">
        <v>29.25</v>
      </c>
      <c r="N10" s="14">
        <v>5.3999999999999995</v>
      </c>
      <c r="O10" s="14">
        <v>0.54</v>
      </c>
      <c r="P10" s="2"/>
      <c r="Q10" s="2"/>
      <c r="R10" s="2"/>
    </row>
    <row r="11" spans="1:18" ht="16.149999999999999" customHeight="1" x14ac:dyDescent="0.25">
      <c r="A11" s="38" t="s">
        <v>106</v>
      </c>
      <c r="B11" s="11"/>
      <c r="C11" s="16">
        <f>SUM(C6:C10)</f>
        <v>540</v>
      </c>
      <c r="D11" s="17">
        <f>SUM(D6:D10)</f>
        <v>25.233999999999995</v>
      </c>
      <c r="E11" s="17">
        <f t="shared" ref="E11:O11" si="0">SUM(E6:E10)</f>
        <v>22.087</v>
      </c>
      <c r="F11" s="17">
        <f t="shared" si="0"/>
        <v>94.669999999999987</v>
      </c>
      <c r="G11" s="17">
        <f t="shared" si="0"/>
        <v>656.44100000000003</v>
      </c>
      <c r="H11" s="17">
        <f t="shared" si="0"/>
        <v>0.55574999999999997</v>
      </c>
      <c r="I11" s="17">
        <f t="shared" si="0"/>
        <v>10.9</v>
      </c>
      <c r="J11" s="17">
        <f t="shared" si="0"/>
        <v>44</v>
      </c>
      <c r="K11" s="17">
        <f t="shared" si="0"/>
        <v>2.1929999999999996</v>
      </c>
      <c r="L11" s="17">
        <f t="shared" si="0"/>
        <v>60.706000000000003</v>
      </c>
      <c r="M11" s="17">
        <f t="shared" si="0"/>
        <v>396.17100000000005</v>
      </c>
      <c r="N11" s="17">
        <f t="shared" si="0"/>
        <v>174.79500000000002</v>
      </c>
      <c r="O11" s="17">
        <f t="shared" si="0"/>
        <v>8.4659999999999993</v>
      </c>
      <c r="P11" s="6"/>
      <c r="Q11" s="6"/>
      <c r="R11" s="6"/>
    </row>
    <row r="12" spans="1:18" x14ac:dyDescent="0.25">
      <c r="A12" s="9" t="s">
        <v>24</v>
      </c>
      <c r="B12" s="11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"/>
      <c r="Q12" s="2"/>
      <c r="R12" s="2"/>
    </row>
    <row r="13" spans="1:18" x14ac:dyDescent="0.25">
      <c r="A13" s="38" t="s">
        <v>105</v>
      </c>
      <c r="B13" s="11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"/>
      <c r="Q13" s="2"/>
      <c r="R13" s="2"/>
    </row>
    <row r="14" spans="1:18" x14ac:dyDescent="0.25">
      <c r="A14" s="15" t="s">
        <v>72</v>
      </c>
      <c r="B14" s="12" t="s">
        <v>103</v>
      </c>
      <c r="C14" s="13">
        <v>250</v>
      </c>
      <c r="D14" s="14">
        <v>17.68</v>
      </c>
      <c r="E14" s="14">
        <v>20.83</v>
      </c>
      <c r="F14" s="14">
        <v>59.16</v>
      </c>
      <c r="G14" s="14">
        <v>442.03</v>
      </c>
      <c r="H14" s="14">
        <v>0.16</v>
      </c>
      <c r="I14" s="14">
        <v>0.93</v>
      </c>
      <c r="J14" s="14">
        <v>55.5</v>
      </c>
      <c r="K14" s="14">
        <v>0.2</v>
      </c>
      <c r="L14" s="14">
        <v>197.78</v>
      </c>
      <c r="M14" s="14">
        <v>241.01</v>
      </c>
      <c r="N14" s="14">
        <v>56.05</v>
      </c>
      <c r="O14" s="14">
        <v>1.2</v>
      </c>
      <c r="P14" s="2"/>
      <c r="Q14" s="2"/>
      <c r="R14" s="2"/>
    </row>
    <row r="15" spans="1:18" x14ac:dyDescent="0.25">
      <c r="A15" s="15" t="s">
        <v>85</v>
      </c>
      <c r="B15" s="15" t="s">
        <v>20</v>
      </c>
      <c r="C15" s="18">
        <v>200</v>
      </c>
      <c r="D15" s="19">
        <v>3.59</v>
      </c>
      <c r="E15" s="19">
        <v>2.85</v>
      </c>
      <c r="F15" s="19">
        <v>12.712</v>
      </c>
      <c r="G15" s="19">
        <v>92.08</v>
      </c>
      <c r="H15" s="19">
        <v>2.1999999999999999E-2</v>
      </c>
      <c r="I15" s="19">
        <v>0.54</v>
      </c>
      <c r="J15" s="19">
        <v>9.1199999999999992</v>
      </c>
      <c r="K15" s="19">
        <v>1.2E-2</v>
      </c>
      <c r="L15" s="19">
        <v>113.12</v>
      </c>
      <c r="M15" s="19">
        <v>107.2</v>
      </c>
      <c r="N15" s="19">
        <v>29.6</v>
      </c>
      <c r="O15" s="19">
        <v>0.99399999999999999</v>
      </c>
      <c r="P15" s="2"/>
      <c r="Q15" s="2"/>
      <c r="R15" s="2"/>
    </row>
    <row r="16" spans="1:18" ht="25.5" x14ac:dyDescent="0.25">
      <c r="A16" s="15" t="s">
        <v>93</v>
      </c>
      <c r="B16" s="12" t="s">
        <v>50</v>
      </c>
      <c r="C16" s="13">
        <v>60</v>
      </c>
      <c r="D16" s="14">
        <v>5.52</v>
      </c>
      <c r="E16" s="14">
        <v>3.26</v>
      </c>
      <c r="F16" s="14">
        <v>18.13</v>
      </c>
      <c r="G16" s="14">
        <v>118.5</v>
      </c>
      <c r="H16" s="14">
        <v>6.9750000000000006E-2</v>
      </c>
      <c r="I16" s="14">
        <v>0.9</v>
      </c>
      <c r="J16" s="14">
        <v>0</v>
      </c>
      <c r="K16" s="14">
        <v>0.7</v>
      </c>
      <c r="L16" s="14">
        <v>20.3</v>
      </c>
      <c r="M16" s="14">
        <v>29.25</v>
      </c>
      <c r="N16" s="14">
        <v>5.3999999999999995</v>
      </c>
      <c r="O16" s="14">
        <v>0.54</v>
      </c>
      <c r="P16" s="2"/>
      <c r="Q16" s="2"/>
      <c r="R16" s="2"/>
    </row>
    <row r="17" spans="1:18" ht="18.600000000000001" customHeight="1" x14ac:dyDescent="0.25">
      <c r="A17" s="38" t="s">
        <v>106</v>
      </c>
      <c r="B17" s="11"/>
      <c r="C17" s="16">
        <f t="shared" ref="C17:O17" si="1">SUM(C14:C16)</f>
        <v>510</v>
      </c>
      <c r="D17" s="17">
        <f t="shared" si="1"/>
        <v>26.79</v>
      </c>
      <c r="E17" s="17">
        <f t="shared" si="1"/>
        <v>26.939999999999998</v>
      </c>
      <c r="F17" s="17">
        <f t="shared" si="1"/>
        <v>90.001999999999995</v>
      </c>
      <c r="G17" s="17">
        <f t="shared" si="1"/>
        <v>652.61</v>
      </c>
      <c r="H17" s="17">
        <f t="shared" si="1"/>
        <v>0.25175000000000003</v>
      </c>
      <c r="I17" s="17">
        <f t="shared" si="1"/>
        <v>2.37</v>
      </c>
      <c r="J17" s="17">
        <f t="shared" si="1"/>
        <v>64.62</v>
      </c>
      <c r="K17" s="17">
        <f t="shared" si="1"/>
        <v>0.91199999999999992</v>
      </c>
      <c r="L17" s="17">
        <f t="shared" si="1"/>
        <v>331.2</v>
      </c>
      <c r="M17" s="17">
        <f t="shared" si="1"/>
        <v>377.46</v>
      </c>
      <c r="N17" s="17">
        <f t="shared" si="1"/>
        <v>91.050000000000011</v>
      </c>
      <c r="O17" s="17">
        <f t="shared" si="1"/>
        <v>2.734</v>
      </c>
      <c r="P17" s="6"/>
      <c r="Q17" s="6"/>
      <c r="R17" s="6"/>
    </row>
    <row r="18" spans="1:18" x14ac:dyDescent="0.25">
      <c r="A18" s="9" t="s">
        <v>58</v>
      </c>
      <c r="B18" s="11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  <c r="Q18" s="2"/>
      <c r="R18" s="2"/>
    </row>
    <row r="19" spans="1:18" x14ac:dyDescent="0.25">
      <c r="A19" s="38" t="s">
        <v>105</v>
      </c>
      <c r="B19" s="11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  <c r="Q19" s="2"/>
      <c r="R19" s="2"/>
    </row>
    <row r="20" spans="1:18" x14ac:dyDescent="0.25">
      <c r="A20" s="12" t="s">
        <v>80</v>
      </c>
      <c r="B20" s="12" t="s">
        <v>40</v>
      </c>
      <c r="C20" s="13">
        <v>90</v>
      </c>
      <c r="D20" s="14">
        <v>15.1</v>
      </c>
      <c r="E20" s="14">
        <v>15.9</v>
      </c>
      <c r="F20" s="14">
        <v>12.88</v>
      </c>
      <c r="G20" s="14">
        <v>220.36</v>
      </c>
      <c r="H20" s="14">
        <v>0.24</v>
      </c>
      <c r="I20" s="14">
        <v>27.027999999999999</v>
      </c>
      <c r="J20" s="14">
        <v>288.3</v>
      </c>
      <c r="K20" s="14">
        <v>0.82</v>
      </c>
      <c r="L20" s="14">
        <v>118.31</v>
      </c>
      <c r="M20" s="14">
        <v>308.61500000000001</v>
      </c>
      <c r="N20" s="14">
        <v>48.37</v>
      </c>
      <c r="O20" s="14">
        <v>3.8</v>
      </c>
      <c r="P20" s="2"/>
      <c r="Q20" s="2"/>
      <c r="R20" s="2"/>
    </row>
    <row r="21" spans="1:18" x14ac:dyDescent="0.25">
      <c r="A21" s="12" t="s">
        <v>81</v>
      </c>
      <c r="B21" s="12" t="s">
        <v>18</v>
      </c>
      <c r="C21" s="13">
        <v>150</v>
      </c>
      <c r="D21" s="14">
        <v>4.09</v>
      </c>
      <c r="E21" s="14">
        <v>3.2879999999999998</v>
      </c>
      <c r="F21" s="14">
        <v>42.969000000000001</v>
      </c>
      <c r="G21" s="14">
        <v>217.82499999999999</v>
      </c>
      <c r="H21" s="14">
        <v>4.7E-2</v>
      </c>
      <c r="I21" s="14">
        <v>0</v>
      </c>
      <c r="J21" s="14">
        <v>14.94</v>
      </c>
      <c r="K21" s="14">
        <v>0.26900000000000002</v>
      </c>
      <c r="L21" s="14">
        <v>6.125</v>
      </c>
      <c r="M21" s="14">
        <v>88.241</v>
      </c>
      <c r="N21" s="14">
        <v>29.035</v>
      </c>
      <c r="O21" s="14">
        <v>0.59199999999999997</v>
      </c>
      <c r="P21" s="2"/>
      <c r="Q21" s="2"/>
      <c r="R21" s="2"/>
    </row>
    <row r="22" spans="1:18" ht="15.6" customHeight="1" x14ac:dyDescent="0.25">
      <c r="A22" s="12" t="s">
        <v>95</v>
      </c>
      <c r="B22" s="12" t="s">
        <v>45</v>
      </c>
      <c r="C22" s="13">
        <v>60</v>
      </c>
      <c r="D22" s="14">
        <v>0.28000000000000003</v>
      </c>
      <c r="E22" s="14">
        <v>0.04</v>
      </c>
      <c r="F22" s="14">
        <v>0.76</v>
      </c>
      <c r="G22" s="14">
        <v>4.4000000000000004</v>
      </c>
      <c r="H22" s="14">
        <v>1.2E-2</v>
      </c>
      <c r="I22" s="14">
        <v>2.8</v>
      </c>
      <c r="J22" s="14">
        <v>0</v>
      </c>
      <c r="K22" s="14">
        <v>0.04</v>
      </c>
      <c r="L22" s="14">
        <v>6.8</v>
      </c>
      <c r="M22" s="14">
        <v>12</v>
      </c>
      <c r="N22" s="14">
        <v>5.6</v>
      </c>
      <c r="O22" s="14">
        <v>0.2</v>
      </c>
      <c r="P22" s="2"/>
      <c r="Q22" s="2"/>
      <c r="R22" s="2"/>
    </row>
    <row r="23" spans="1:18" x14ac:dyDescent="0.25">
      <c r="A23" s="15" t="s">
        <v>74</v>
      </c>
      <c r="B23" s="12" t="s">
        <v>33</v>
      </c>
      <c r="C23" s="13">
        <v>200</v>
      </c>
      <c r="D23" s="14">
        <v>0.17</v>
      </c>
      <c r="E23" s="14">
        <v>7.0000000000000007E-2</v>
      </c>
      <c r="F23" s="14">
        <v>13.393000000000001</v>
      </c>
      <c r="G23" s="14">
        <v>58.09</v>
      </c>
      <c r="H23" s="14">
        <v>4.0000000000000001E-3</v>
      </c>
      <c r="I23" s="14">
        <v>50</v>
      </c>
      <c r="J23" s="14">
        <v>40.85</v>
      </c>
      <c r="K23" s="14">
        <v>0.19</v>
      </c>
      <c r="L23" s="14">
        <v>3</v>
      </c>
      <c r="M23" s="14">
        <v>0.85</v>
      </c>
      <c r="N23" s="14">
        <v>0.85</v>
      </c>
      <c r="O23" s="14">
        <v>0.183</v>
      </c>
      <c r="P23" s="2"/>
      <c r="Q23" s="2"/>
      <c r="R23" s="2"/>
    </row>
    <row r="24" spans="1:18" x14ac:dyDescent="0.25">
      <c r="A24" s="12" t="s">
        <v>91</v>
      </c>
      <c r="B24" s="12" t="s">
        <v>90</v>
      </c>
      <c r="C24" s="13">
        <v>40</v>
      </c>
      <c r="D24" s="14">
        <v>3.42</v>
      </c>
      <c r="E24" s="14">
        <v>1.2600000000000002</v>
      </c>
      <c r="F24" s="14">
        <v>23.13</v>
      </c>
      <c r="G24" s="14">
        <v>117.54</v>
      </c>
      <c r="H24" s="14">
        <v>6.9750000000000006E-2</v>
      </c>
      <c r="I24" s="14">
        <v>0.9</v>
      </c>
      <c r="J24" s="14">
        <v>0</v>
      </c>
      <c r="K24" s="14">
        <v>0.7</v>
      </c>
      <c r="L24" s="14">
        <v>20.3</v>
      </c>
      <c r="M24" s="14">
        <v>29.25</v>
      </c>
      <c r="N24" s="14">
        <v>5.3999999999999995</v>
      </c>
      <c r="O24" s="14">
        <v>0.54</v>
      </c>
      <c r="P24" s="2"/>
      <c r="Q24" s="2"/>
      <c r="R24" s="2"/>
    </row>
    <row r="25" spans="1:18" ht="17.45" customHeight="1" x14ac:dyDescent="0.25">
      <c r="A25" s="38" t="s">
        <v>106</v>
      </c>
      <c r="B25" s="11"/>
      <c r="C25" s="16">
        <f t="shared" ref="C25:O25" si="2">SUM(C20:C24)</f>
        <v>540</v>
      </c>
      <c r="D25" s="24">
        <f t="shared" si="2"/>
        <v>23.060000000000002</v>
      </c>
      <c r="E25" s="24">
        <f t="shared" si="2"/>
        <v>20.558</v>
      </c>
      <c r="F25" s="24">
        <f t="shared" si="2"/>
        <v>93.132000000000005</v>
      </c>
      <c r="G25" s="25">
        <f t="shared" si="2"/>
        <v>618.21499999999992</v>
      </c>
      <c r="H25" s="24">
        <f t="shared" si="2"/>
        <v>0.37275000000000003</v>
      </c>
      <c r="I25" s="24">
        <f t="shared" si="2"/>
        <v>80.728000000000009</v>
      </c>
      <c r="J25" s="24">
        <f t="shared" si="2"/>
        <v>344.09000000000003</v>
      </c>
      <c r="K25" s="24">
        <f t="shared" si="2"/>
        <v>2.0190000000000001</v>
      </c>
      <c r="L25" s="24">
        <f t="shared" si="2"/>
        <v>154.53500000000003</v>
      </c>
      <c r="M25" s="24">
        <f t="shared" si="2"/>
        <v>438.95600000000002</v>
      </c>
      <c r="N25" s="24">
        <f t="shared" si="2"/>
        <v>89.254999999999995</v>
      </c>
      <c r="O25" s="24">
        <f t="shared" si="2"/>
        <v>5.3149999999999995</v>
      </c>
      <c r="P25" s="6"/>
      <c r="Q25" s="6"/>
      <c r="R25" s="6"/>
    </row>
    <row r="26" spans="1:18" x14ac:dyDescent="0.25">
      <c r="A26" s="9" t="s">
        <v>25</v>
      </c>
      <c r="B26" s="11"/>
      <c r="C26" s="16"/>
      <c r="D26" s="24"/>
      <c r="E26" s="24"/>
      <c r="F26" s="24"/>
      <c r="G26" s="25"/>
      <c r="H26" s="24"/>
      <c r="I26" s="24"/>
      <c r="J26" s="24"/>
      <c r="K26" s="24"/>
      <c r="L26" s="24"/>
      <c r="M26" s="24"/>
      <c r="N26" s="24"/>
      <c r="O26" s="24"/>
      <c r="P26" s="6"/>
      <c r="Q26" s="6"/>
      <c r="R26" s="6"/>
    </row>
    <row r="27" spans="1:18" x14ac:dyDescent="0.25">
      <c r="A27" s="38" t="s">
        <v>105</v>
      </c>
      <c r="B27" s="11"/>
      <c r="C27" s="16"/>
      <c r="D27" s="24"/>
      <c r="E27" s="24"/>
      <c r="F27" s="24"/>
      <c r="G27" s="25"/>
      <c r="H27" s="24"/>
      <c r="I27" s="24"/>
      <c r="J27" s="24"/>
      <c r="K27" s="24"/>
      <c r="L27" s="24"/>
      <c r="M27" s="24"/>
      <c r="N27" s="24"/>
      <c r="O27" s="24"/>
      <c r="P27" s="6"/>
      <c r="Q27" s="6"/>
      <c r="R27" s="6"/>
    </row>
    <row r="28" spans="1:18" x14ac:dyDescent="0.25">
      <c r="A28" s="12"/>
      <c r="B28" s="12" t="s">
        <v>104</v>
      </c>
      <c r="C28" s="13">
        <v>160</v>
      </c>
      <c r="D28" s="14">
        <v>20.6</v>
      </c>
      <c r="E28" s="14">
        <v>31.66</v>
      </c>
      <c r="F28" s="14">
        <v>43.55</v>
      </c>
      <c r="G28" s="14">
        <v>396.57</v>
      </c>
      <c r="H28" s="14">
        <v>9.4222339999999988E-2</v>
      </c>
      <c r="I28" s="14">
        <v>2.0099999999999998</v>
      </c>
      <c r="J28" s="14">
        <v>93.45</v>
      </c>
      <c r="K28" s="14">
        <v>0.54</v>
      </c>
      <c r="L28" s="14">
        <v>204.92</v>
      </c>
      <c r="M28" s="14">
        <v>292.62</v>
      </c>
      <c r="N28" s="14">
        <v>37.6</v>
      </c>
      <c r="O28" s="14">
        <v>1.45</v>
      </c>
      <c r="P28" s="2"/>
      <c r="Q28" s="2"/>
      <c r="R28" s="2"/>
    </row>
    <row r="29" spans="1:18" x14ac:dyDescent="0.25">
      <c r="A29" s="15" t="s">
        <v>74</v>
      </c>
      <c r="B29" s="12" t="s">
        <v>33</v>
      </c>
      <c r="C29" s="13">
        <v>200</v>
      </c>
      <c r="D29" s="14">
        <v>0.17</v>
      </c>
      <c r="E29" s="14">
        <v>7.0000000000000007E-2</v>
      </c>
      <c r="F29" s="14">
        <v>13.393000000000001</v>
      </c>
      <c r="G29" s="14">
        <v>58.09</v>
      </c>
      <c r="H29" s="14">
        <v>4.0000000000000001E-3</v>
      </c>
      <c r="I29" s="14">
        <v>50</v>
      </c>
      <c r="J29" s="14">
        <v>40.85</v>
      </c>
      <c r="K29" s="14">
        <v>0.19</v>
      </c>
      <c r="L29" s="14">
        <v>3</v>
      </c>
      <c r="M29" s="14">
        <v>0.85</v>
      </c>
      <c r="N29" s="14">
        <v>0.85</v>
      </c>
      <c r="O29" s="14">
        <v>0.183</v>
      </c>
      <c r="P29" s="2"/>
      <c r="Q29" s="2"/>
      <c r="R29" s="2"/>
    </row>
    <row r="30" spans="1:18" x14ac:dyDescent="0.25">
      <c r="A30" s="12" t="s">
        <v>91</v>
      </c>
      <c r="B30" s="12" t="s">
        <v>90</v>
      </c>
      <c r="C30" s="13">
        <v>40</v>
      </c>
      <c r="D30" s="14">
        <v>3.42</v>
      </c>
      <c r="E30" s="14">
        <v>1.2600000000000002</v>
      </c>
      <c r="F30" s="14">
        <v>23.13</v>
      </c>
      <c r="G30" s="14">
        <v>117.54</v>
      </c>
      <c r="H30" s="14">
        <v>6.9750000000000006E-2</v>
      </c>
      <c r="I30" s="14">
        <v>0.9</v>
      </c>
      <c r="J30" s="14">
        <v>0</v>
      </c>
      <c r="K30" s="14">
        <v>0.7</v>
      </c>
      <c r="L30" s="14">
        <v>20.3</v>
      </c>
      <c r="M30" s="14">
        <v>29.25</v>
      </c>
      <c r="N30" s="14">
        <v>5.3999999999999995</v>
      </c>
      <c r="O30" s="14">
        <v>0.54</v>
      </c>
      <c r="P30" s="2"/>
      <c r="Q30" s="2"/>
      <c r="R30" s="2"/>
    </row>
    <row r="31" spans="1:18" x14ac:dyDescent="0.25">
      <c r="A31" s="26"/>
      <c r="B31" s="12" t="s">
        <v>36</v>
      </c>
      <c r="C31" s="13">
        <v>100</v>
      </c>
      <c r="D31" s="14">
        <v>0.60000000000000009</v>
      </c>
      <c r="E31" s="14">
        <v>0.60000000000000009</v>
      </c>
      <c r="F31" s="14">
        <v>14.700000000000001</v>
      </c>
      <c r="G31" s="14">
        <v>70.5</v>
      </c>
      <c r="H31" s="14">
        <v>4.4999999999999998E-2</v>
      </c>
      <c r="I31" s="14">
        <v>15</v>
      </c>
      <c r="J31" s="14">
        <v>0</v>
      </c>
      <c r="K31" s="14">
        <v>0.30000000000000004</v>
      </c>
      <c r="L31" s="14">
        <v>24</v>
      </c>
      <c r="M31" s="14">
        <v>16.5</v>
      </c>
      <c r="N31" s="14">
        <v>13.5</v>
      </c>
      <c r="O31" s="14">
        <v>3.3000000000000003</v>
      </c>
      <c r="P31" s="2"/>
      <c r="Q31" s="2"/>
      <c r="R31" s="2"/>
    </row>
    <row r="32" spans="1:18" ht="17.45" customHeight="1" x14ac:dyDescent="0.25">
      <c r="A32" s="38" t="s">
        <v>106</v>
      </c>
      <c r="B32" s="11"/>
      <c r="C32" s="16">
        <f>SUM(C28:C31)</f>
        <v>500</v>
      </c>
      <c r="D32" s="17">
        <f>SUM(D28:D31)</f>
        <v>24.790000000000006</v>
      </c>
      <c r="E32" s="17">
        <f t="shared" ref="E32:O32" si="3">SUM(E28:E31)</f>
        <v>33.590000000000003</v>
      </c>
      <c r="F32" s="17">
        <f t="shared" si="3"/>
        <v>94.772999999999996</v>
      </c>
      <c r="G32" s="17">
        <f t="shared" si="3"/>
        <v>642.69999999999993</v>
      </c>
      <c r="H32" s="17">
        <f t="shared" si="3"/>
        <v>0.21297233999999998</v>
      </c>
      <c r="I32" s="17">
        <f t="shared" si="3"/>
        <v>67.91</v>
      </c>
      <c r="J32" s="17">
        <f t="shared" si="3"/>
        <v>134.30000000000001</v>
      </c>
      <c r="K32" s="17">
        <f t="shared" si="3"/>
        <v>1.73</v>
      </c>
      <c r="L32" s="17">
        <f t="shared" si="3"/>
        <v>252.22</v>
      </c>
      <c r="M32" s="17">
        <f t="shared" si="3"/>
        <v>339.22</v>
      </c>
      <c r="N32" s="17">
        <f t="shared" si="3"/>
        <v>57.35</v>
      </c>
      <c r="O32" s="17">
        <f t="shared" si="3"/>
        <v>5.4730000000000008</v>
      </c>
      <c r="P32" s="6"/>
      <c r="Q32" s="6"/>
      <c r="R32" s="6"/>
    </row>
    <row r="33" spans="1:18" x14ac:dyDescent="0.25">
      <c r="A33" s="9" t="s">
        <v>59</v>
      </c>
      <c r="B33" s="11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"/>
      <c r="Q33" s="2"/>
      <c r="R33" s="2"/>
    </row>
    <row r="34" spans="1:18" x14ac:dyDescent="0.25">
      <c r="A34" s="38" t="s">
        <v>105</v>
      </c>
      <c r="B34" s="1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"/>
      <c r="Q34" s="2"/>
      <c r="R34" s="2"/>
    </row>
    <row r="35" spans="1:18" x14ac:dyDescent="0.25">
      <c r="A35" s="12" t="s">
        <v>88</v>
      </c>
      <c r="B35" s="12" t="s">
        <v>68</v>
      </c>
      <c r="C35" s="13">
        <v>90</v>
      </c>
      <c r="D35" s="14">
        <v>8.81</v>
      </c>
      <c r="E35" s="14">
        <v>9.4499999999999993</v>
      </c>
      <c r="F35" s="14">
        <v>10.19</v>
      </c>
      <c r="G35" s="14">
        <v>146.95400000000001</v>
      </c>
      <c r="H35" s="14">
        <v>0.08</v>
      </c>
      <c r="I35" s="14">
        <v>9.4489999999999998</v>
      </c>
      <c r="J35" s="14">
        <v>26.81</v>
      </c>
      <c r="K35" s="14">
        <v>1.43</v>
      </c>
      <c r="L35" s="14">
        <v>23.475000000000001</v>
      </c>
      <c r="M35" s="14">
        <v>139.316</v>
      </c>
      <c r="N35" s="14">
        <v>19.529</v>
      </c>
      <c r="O35" s="14">
        <v>0.82299999999999995</v>
      </c>
      <c r="P35" s="2"/>
      <c r="Q35" s="2"/>
      <c r="R35" s="2"/>
    </row>
    <row r="36" spans="1:18" x14ac:dyDescent="0.25">
      <c r="A36" s="12" t="s">
        <v>76</v>
      </c>
      <c r="B36" s="12" t="s">
        <v>22</v>
      </c>
      <c r="C36" s="13">
        <v>150</v>
      </c>
      <c r="D36" s="14">
        <v>3.9347999999999996</v>
      </c>
      <c r="E36" s="14">
        <v>4.7892000000000001</v>
      </c>
      <c r="F36" s="14">
        <v>26.619599999999998</v>
      </c>
      <c r="G36" s="14">
        <v>165.82320000000001</v>
      </c>
      <c r="H36" s="14">
        <v>0.192</v>
      </c>
      <c r="I36" s="14">
        <v>3.13</v>
      </c>
      <c r="J36" s="14">
        <v>21.96</v>
      </c>
      <c r="K36" s="14">
        <v>0.20280000000000001</v>
      </c>
      <c r="L36" s="14">
        <v>54.167999999999999</v>
      </c>
      <c r="M36" s="14">
        <v>116.964</v>
      </c>
      <c r="N36" s="14">
        <v>39.731999999999999</v>
      </c>
      <c r="O36" s="14">
        <v>1.4652000000000001</v>
      </c>
      <c r="P36" s="2"/>
      <c r="Q36" s="2"/>
      <c r="R36" s="2"/>
    </row>
    <row r="37" spans="1:18" x14ac:dyDescent="0.25">
      <c r="A37" s="12" t="s">
        <v>95</v>
      </c>
      <c r="B37" s="15" t="s">
        <v>42</v>
      </c>
      <c r="C37" s="13">
        <v>60</v>
      </c>
      <c r="D37" s="14">
        <v>0.32999999999999996</v>
      </c>
      <c r="E37" s="14">
        <v>0.06</v>
      </c>
      <c r="F37" s="14">
        <v>1.1400000000000001</v>
      </c>
      <c r="G37" s="14">
        <v>7.2</v>
      </c>
      <c r="H37" s="14">
        <v>1.7999999999999999E-2</v>
      </c>
      <c r="I37" s="14">
        <v>7.5</v>
      </c>
      <c r="J37" s="14">
        <v>0</v>
      </c>
      <c r="K37" s="14">
        <v>0.21000000000000002</v>
      </c>
      <c r="L37" s="14">
        <v>4.2</v>
      </c>
      <c r="M37" s="14">
        <v>7.8</v>
      </c>
      <c r="N37" s="14">
        <v>6</v>
      </c>
      <c r="O37" s="14">
        <v>0.26999999999999996</v>
      </c>
      <c r="P37" s="2"/>
      <c r="Q37" s="2"/>
      <c r="R37" s="2"/>
    </row>
    <row r="38" spans="1:18" x14ac:dyDescent="0.25">
      <c r="A38" s="12" t="s">
        <v>96</v>
      </c>
      <c r="B38" s="15" t="s">
        <v>75</v>
      </c>
      <c r="C38" s="18">
        <v>200</v>
      </c>
      <c r="D38" s="19">
        <v>4.01</v>
      </c>
      <c r="E38" s="19">
        <v>2.95</v>
      </c>
      <c r="F38" s="19">
        <v>12.01</v>
      </c>
      <c r="G38" s="19">
        <v>84.93</v>
      </c>
      <c r="H38" s="19">
        <v>2.1999999999999999E-2</v>
      </c>
      <c r="I38" s="19">
        <v>0.54</v>
      </c>
      <c r="J38" s="19">
        <v>9.1199999999999992</v>
      </c>
      <c r="K38" s="19">
        <v>1.2E-2</v>
      </c>
      <c r="L38" s="19">
        <v>113.12</v>
      </c>
      <c r="M38" s="19">
        <v>107.2</v>
      </c>
      <c r="N38" s="19">
        <v>29.6</v>
      </c>
      <c r="O38" s="19">
        <v>0.99399999999999999</v>
      </c>
      <c r="P38" s="2"/>
      <c r="Q38" s="2"/>
      <c r="R38" s="2"/>
    </row>
    <row r="39" spans="1:18" x14ac:dyDescent="0.25">
      <c r="A39" s="12" t="s">
        <v>91</v>
      </c>
      <c r="B39" s="12" t="s">
        <v>90</v>
      </c>
      <c r="C39" s="13">
        <v>40</v>
      </c>
      <c r="D39" s="14">
        <v>3.42</v>
      </c>
      <c r="E39" s="14">
        <v>1.2600000000000002</v>
      </c>
      <c r="F39" s="14">
        <v>23.13</v>
      </c>
      <c r="G39" s="14">
        <v>117.54</v>
      </c>
      <c r="H39" s="14">
        <v>6.9750000000000006E-2</v>
      </c>
      <c r="I39" s="14">
        <v>0.9</v>
      </c>
      <c r="J39" s="14">
        <v>0</v>
      </c>
      <c r="K39" s="14">
        <v>0.7</v>
      </c>
      <c r="L39" s="14">
        <v>20.3</v>
      </c>
      <c r="M39" s="14">
        <v>29.25</v>
      </c>
      <c r="N39" s="14">
        <v>5.3999999999999995</v>
      </c>
      <c r="O39" s="14">
        <v>0.54</v>
      </c>
      <c r="P39" s="2"/>
      <c r="Q39" s="2"/>
      <c r="R39" s="2"/>
    </row>
    <row r="40" spans="1:18" ht="17.45" customHeight="1" x14ac:dyDescent="0.25">
      <c r="A40" s="38" t="s">
        <v>106</v>
      </c>
      <c r="B40" s="11"/>
      <c r="C40" s="16">
        <f>SUM(C35:C39)</f>
        <v>540</v>
      </c>
      <c r="D40" s="17">
        <f>SUM(D35:D39)</f>
        <v>20.504800000000003</v>
      </c>
      <c r="E40" s="17">
        <f t="shared" ref="E40:O40" si="4">SUM(E35:E39)</f>
        <v>18.509200000000003</v>
      </c>
      <c r="F40" s="17">
        <f t="shared" si="4"/>
        <v>73.08959999999999</v>
      </c>
      <c r="G40" s="17">
        <f t="shared" si="4"/>
        <v>522.44719999999995</v>
      </c>
      <c r="H40" s="17">
        <f t="shared" si="4"/>
        <v>0.38175000000000003</v>
      </c>
      <c r="I40" s="17">
        <f t="shared" si="4"/>
        <v>21.518999999999998</v>
      </c>
      <c r="J40" s="17">
        <f t="shared" si="4"/>
        <v>57.889999999999993</v>
      </c>
      <c r="K40" s="17">
        <f t="shared" si="4"/>
        <v>2.5548000000000002</v>
      </c>
      <c r="L40" s="17">
        <f t="shared" si="4"/>
        <v>215.26300000000003</v>
      </c>
      <c r="M40" s="17">
        <f t="shared" si="4"/>
        <v>400.53</v>
      </c>
      <c r="N40" s="17">
        <f t="shared" si="4"/>
        <v>100.261</v>
      </c>
      <c r="O40" s="17">
        <f t="shared" si="4"/>
        <v>4.0922000000000001</v>
      </c>
      <c r="P40" s="6"/>
      <c r="Q40" s="6"/>
      <c r="R40" s="6"/>
    </row>
    <row r="41" spans="1:18" ht="15" customHeight="1" x14ac:dyDescent="0.25">
      <c r="A41" s="21" t="s">
        <v>44</v>
      </c>
      <c r="B41" s="27"/>
      <c r="C41" s="16">
        <f t="shared" ref="C41:O41" si="5">C11+C17+C25+C32+C40</f>
        <v>2630</v>
      </c>
      <c r="D41" s="24">
        <f t="shared" si="5"/>
        <v>120.37880000000001</v>
      </c>
      <c r="E41" s="24">
        <f t="shared" si="5"/>
        <v>121.68420000000002</v>
      </c>
      <c r="F41" s="24">
        <f t="shared" si="5"/>
        <v>445.66660000000002</v>
      </c>
      <c r="G41" s="24">
        <f t="shared" si="5"/>
        <v>3092.4132</v>
      </c>
      <c r="H41" s="24">
        <f t="shared" si="5"/>
        <v>1.7749723399999999</v>
      </c>
      <c r="I41" s="24">
        <f t="shared" si="5"/>
        <v>183.42700000000002</v>
      </c>
      <c r="J41" s="24">
        <f t="shared" si="5"/>
        <v>644.9</v>
      </c>
      <c r="K41" s="24">
        <f t="shared" si="5"/>
        <v>9.4087999999999994</v>
      </c>
      <c r="L41" s="24">
        <f t="shared" si="5"/>
        <v>1013.9240000000001</v>
      </c>
      <c r="M41" s="24">
        <f t="shared" si="5"/>
        <v>1952.337</v>
      </c>
      <c r="N41" s="24">
        <f t="shared" si="5"/>
        <v>512.71100000000001</v>
      </c>
      <c r="O41" s="24">
        <f t="shared" si="5"/>
        <v>26.080199999999998</v>
      </c>
    </row>
    <row r="42" spans="1:18" ht="27" x14ac:dyDescent="0.25">
      <c r="A42" s="21" t="s">
        <v>43</v>
      </c>
      <c r="B42" s="27"/>
      <c r="C42" s="16">
        <f>(C11+C17+C25+C32+C40)/5</f>
        <v>526</v>
      </c>
      <c r="D42" s="23">
        <f t="shared" ref="D42:O42" si="6">(D10+D17+D25+D34+D41)/5</f>
        <v>34.729760000000006</v>
      </c>
      <c r="E42" s="23">
        <f t="shared" si="6"/>
        <v>34.088440000000006</v>
      </c>
      <c r="F42" s="23">
        <f t="shared" si="6"/>
        <v>130.38612000000001</v>
      </c>
      <c r="G42" s="23">
        <f t="shared" si="6"/>
        <v>896.15563999999995</v>
      </c>
      <c r="H42" s="23">
        <f t="shared" si="6"/>
        <v>0.49384446799999998</v>
      </c>
      <c r="I42" s="23">
        <f t="shared" si="6"/>
        <v>53.484999999999999</v>
      </c>
      <c r="J42" s="23">
        <f t="shared" si="6"/>
        <v>210.72200000000004</v>
      </c>
      <c r="K42" s="23">
        <f t="shared" si="6"/>
        <v>2.6079599999999998</v>
      </c>
      <c r="L42" s="23">
        <f t="shared" si="6"/>
        <v>303.99180000000001</v>
      </c>
      <c r="M42" s="23">
        <f t="shared" si="6"/>
        <v>559.60059999999999</v>
      </c>
      <c r="N42" s="23">
        <f t="shared" si="6"/>
        <v>139.6832</v>
      </c>
      <c r="O42" s="23">
        <f t="shared" si="6"/>
        <v>6.9338399999999991</v>
      </c>
    </row>
    <row r="44" spans="1:18" x14ac:dyDescent="0.25">
      <c r="A44" s="63"/>
      <c r="B44" s="63"/>
      <c r="C44" s="64"/>
      <c r="D44" s="64"/>
      <c r="E44" s="67"/>
      <c r="F44" s="67"/>
      <c r="G44" s="67"/>
      <c r="H44" s="64"/>
    </row>
    <row r="45" spans="1:18" ht="8.4499999999999993" customHeight="1" x14ac:dyDescent="0.25">
      <c r="A45" s="65"/>
      <c r="B45" s="66"/>
      <c r="C45" s="66"/>
      <c r="D45" s="66"/>
      <c r="E45" s="66"/>
      <c r="F45" s="63"/>
      <c r="G45" s="63"/>
      <c r="H45" s="64"/>
    </row>
    <row r="46" spans="1:18" hidden="1" x14ac:dyDescent="0.25">
      <c r="A46" s="64"/>
      <c r="B46" s="64"/>
      <c r="C46" s="64"/>
      <c r="D46" s="64"/>
      <c r="E46" s="64"/>
      <c r="F46" s="63"/>
      <c r="G46" s="63"/>
      <c r="H46" s="64"/>
    </row>
    <row r="47" spans="1:18" x14ac:dyDescent="0.25">
      <c r="A47" s="50"/>
      <c r="B47" s="50"/>
      <c r="C47" s="51"/>
      <c r="D47" s="50"/>
      <c r="E47" s="52"/>
      <c r="F47" s="50"/>
      <c r="G47" s="52"/>
      <c r="H47" s="64"/>
    </row>
    <row r="48" spans="1:18" ht="37.9" customHeight="1" x14ac:dyDescent="0.25">
      <c r="A48" s="50"/>
      <c r="B48" s="50"/>
      <c r="C48" s="53"/>
      <c r="D48" s="50"/>
      <c r="E48" s="54"/>
      <c r="F48" s="50"/>
      <c r="G48" s="52"/>
      <c r="H48" s="64"/>
    </row>
    <row r="49" spans="1:8" x14ac:dyDescent="0.25">
      <c r="A49" s="55"/>
      <c r="B49" s="56"/>
      <c r="C49" s="53"/>
      <c r="D49" s="57"/>
      <c r="E49" s="57"/>
      <c r="F49" s="58"/>
      <c r="G49" s="57"/>
      <c r="H49" s="64"/>
    </row>
    <row r="50" spans="1:8" x14ac:dyDescent="0.25">
      <c r="A50" s="55"/>
      <c r="B50" s="56"/>
      <c r="C50" s="56"/>
      <c r="D50" s="57"/>
      <c r="E50" s="57"/>
      <c r="F50" s="58"/>
      <c r="G50" s="57"/>
      <c r="H50" s="64"/>
    </row>
    <row r="51" spans="1:8" x14ac:dyDescent="0.25">
      <c r="A51" s="55"/>
      <c r="B51" s="56"/>
      <c r="C51" s="51"/>
      <c r="D51" s="57"/>
      <c r="E51" s="57"/>
      <c r="F51" s="58"/>
      <c r="G51" s="57"/>
      <c r="H51" s="64"/>
    </row>
    <row r="52" spans="1:8" x14ac:dyDescent="0.25">
      <c r="A52" s="55"/>
      <c r="B52" s="55"/>
      <c r="C52" s="51"/>
      <c r="D52" s="57"/>
      <c r="E52" s="57"/>
      <c r="F52" s="58"/>
      <c r="G52" s="57"/>
      <c r="H52" s="64"/>
    </row>
    <row r="53" spans="1:8" x14ac:dyDescent="0.25">
      <c r="A53" s="55"/>
      <c r="B53" s="56"/>
      <c r="C53" s="56"/>
      <c r="D53" s="57"/>
      <c r="E53" s="57"/>
      <c r="F53" s="58"/>
      <c r="G53" s="57"/>
      <c r="H53" s="64"/>
    </row>
    <row r="54" spans="1:8" x14ac:dyDescent="0.25">
      <c r="A54" s="59"/>
      <c r="B54" s="59"/>
      <c r="C54" s="60"/>
      <c r="D54" s="61"/>
      <c r="E54" s="61"/>
      <c r="F54" s="62"/>
      <c r="G54" s="61"/>
      <c r="H54" s="64"/>
    </row>
    <row r="55" spans="1:8" x14ac:dyDescent="0.25">
      <c r="A55" s="64"/>
      <c r="B55" s="64"/>
      <c r="C55" s="64"/>
      <c r="D55" s="64"/>
      <c r="E55" s="64"/>
      <c r="F55" s="64"/>
      <c r="G55" s="64"/>
      <c r="H55" s="64"/>
    </row>
    <row r="56" spans="1:8" x14ac:dyDescent="0.25">
      <c r="A56" s="64"/>
      <c r="B56" s="64"/>
      <c r="C56" s="64"/>
      <c r="D56" s="64"/>
      <c r="E56" s="64"/>
      <c r="F56" s="64"/>
      <c r="G56" s="64"/>
      <c r="H56" s="64"/>
    </row>
    <row r="57" spans="1:8" x14ac:dyDescent="0.25">
      <c r="A57" s="64"/>
      <c r="B57" s="64"/>
      <c r="C57" s="64"/>
      <c r="D57" s="64"/>
      <c r="E57" s="64"/>
      <c r="F57" s="64"/>
      <c r="G57" s="64"/>
      <c r="H57" s="64"/>
    </row>
  </sheetData>
  <mergeCells count="26">
    <mergeCell ref="G47:G48"/>
    <mergeCell ref="F49:F53"/>
    <mergeCell ref="A54:B54"/>
    <mergeCell ref="A45:E45"/>
    <mergeCell ref="A47:B48"/>
    <mergeCell ref="D47:D48"/>
    <mergeCell ref="E47:E48"/>
    <mergeCell ref="F47:F48"/>
    <mergeCell ref="A1:A3"/>
    <mergeCell ref="B1:B3"/>
    <mergeCell ref="C1:C3"/>
    <mergeCell ref="D1:F1"/>
    <mergeCell ref="G1:G3"/>
    <mergeCell ref="H1:K1"/>
    <mergeCell ref="L1:O1"/>
    <mergeCell ref="D2:D3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scale="58" fitToWidth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topLeftCell="A24" zoomScaleNormal="100" workbookViewId="0">
      <selection activeCell="E44" sqref="E44:H44"/>
    </sheetView>
  </sheetViews>
  <sheetFormatPr defaultRowHeight="15" x14ac:dyDescent="0.25"/>
  <cols>
    <col min="1" max="1" width="16.28515625" customWidth="1"/>
    <col min="2" max="2" width="22.7109375" customWidth="1"/>
    <col min="7" max="7" width="12" customWidth="1"/>
  </cols>
  <sheetData>
    <row r="1" spans="1:18" x14ac:dyDescent="0.25">
      <c r="A1" s="44" t="s">
        <v>34</v>
      </c>
      <c r="B1" s="44" t="s">
        <v>1</v>
      </c>
      <c r="C1" s="46" t="s">
        <v>2</v>
      </c>
      <c r="D1" s="40" t="s">
        <v>3</v>
      </c>
      <c r="E1" s="41"/>
      <c r="F1" s="42"/>
      <c r="G1" s="46" t="s">
        <v>4</v>
      </c>
      <c r="H1" s="40" t="s">
        <v>5</v>
      </c>
      <c r="I1" s="41"/>
      <c r="J1" s="41"/>
      <c r="K1" s="42"/>
      <c r="L1" s="40" t="s">
        <v>6</v>
      </c>
      <c r="M1" s="41"/>
      <c r="N1" s="41"/>
      <c r="O1" s="42"/>
    </row>
    <row r="2" spans="1:18" x14ac:dyDescent="0.25">
      <c r="A2" s="45"/>
      <c r="B2" s="45"/>
      <c r="C2" s="46"/>
      <c r="D2" s="43" t="s">
        <v>7</v>
      </c>
      <c r="E2" s="43" t="s">
        <v>8</v>
      </c>
      <c r="F2" s="43" t="s">
        <v>9</v>
      </c>
      <c r="G2" s="46"/>
      <c r="H2" s="43" t="s">
        <v>10</v>
      </c>
      <c r="I2" s="43" t="s">
        <v>11</v>
      </c>
      <c r="J2" s="43" t="s">
        <v>12</v>
      </c>
      <c r="K2" s="43" t="s">
        <v>13</v>
      </c>
      <c r="L2" s="43" t="s">
        <v>14</v>
      </c>
      <c r="M2" s="43" t="s">
        <v>15</v>
      </c>
      <c r="N2" s="43" t="s">
        <v>16</v>
      </c>
      <c r="O2" s="43" t="s">
        <v>17</v>
      </c>
    </row>
    <row r="3" spans="1:18" ht="22.9" customHeight="1" x14ac:dyDescent="0.25">
      <c r="A3" s="45"/>
      <c r="B3" s="45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 x14ac:dyDescent="0.25">
      <c r="A4" s="9" t="s">
        <v>57</v>
      </c>
      <c r="B4" s="11"/>
      <c r="C4" s="1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"/>
      <c r="Q4" s="2"/>
      <c r="R4" s="2"/>
    </row>
    <row r="5" spans="1:18" x14ac:dyDescent="0.25">
      <c r="A5" s="38" t="s">
        <v>105</v>
      </c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"/>
      <c r="Q5" s="2"/>
      <c r="R5" s="2"/>
    </row>
    <row r="6" spans="1:18" x14ac:dyDescent="0.25">
      <c r="A6" s="15" t="s">
        <v>97</v>
      </c>
      <c r="B6" s="15" t="s">
        <v>38</v>
      </c>
      <c r="C6" s="11">
        <v>150</v>
      </c>
      <c r="D6" s="19">
        <v>12.8</v>
      </c>
      <c r="E6" s="19">
        <v>14.2</v>
      </c>
      <c r="F6" s="19">
        <v>39.44</v>
      </c>
      <c r="G6" s="19">
        <v>310.16000000000003</v>
      </c>
      <c r="H6" s="19">
        <v>7.2999999999999995E-2</v>
      </c>
      <c r="I6" s="19">
        <v>0.59499999999999997</v>
      </c>
      <c r="J6" s="19">
        <v>106.63800000000001</v>
      </c>
      <c r="K6" s="19">
        <v>0.14799999999999999</v>
      </c>
      <c r="L6" s="19">
        <v>205.23699999999999</v>
      </c>
      <c r="M6" s="19">
        <v>286.37400000000002</v>
      </c>
      <c r="N6" s="19">
        <v>29.16</v>
      </c>
      <c r="O6" s="19">
        <v>0.82</v>
      </c>
      <c r="P6" s="2"/>
      <c r="Q6" s="2"/>
      <c r="R6" s="2"/>
    </row>
    <row r="7" spans="1:18" x14ac:dyDescent="0.25">
      <c r="A7" s="15" t="s">
        <v>98</v>
      </c>
      <c r="B7" s="15" t="s">
        <v>36</v>
      </c>
      <c r="C7" s="11">
        <v>100</v>
      </c>
      <c r="D7" s="19">
        <v>0.4</v>
      </c>
      <c r="E7" s="19">
        <v>0.4</v>
      </c>
      <c r="F7" s="19">
        <v>9.8000000000000007</v>
      </c>
      <c r="G7" s="19">
        <v>47</v>
      </c>
      <c r="H7" s="19">
        <v>0.03</v>
      </c>
      <c r="I7" s="19">
        <v>10</v>
      </c>
      <c r="J7" s="19">
        <v>0</v>
      </c>
      <c r="K7" s="19">
        <v>0.2</v>
      </c>
      <c r="L7" s="19">
        <v>16</v>
      </c>
      <c r="M7" s="19">
        <v>11</v>
      </c>
      <c r="N7" s="19">
        <v>9</v>
      </c>
      <c r="O7" s="19">
        <v>2.2000000000000002</v>
      </c>
      <c r="P7" s="2"/>
      <c r="Q7" s="2"/>
      <c r="R7" s="2"/>
    </row>
    <row r="8" spans="1:18" x14ac:dyDescent="0.25">
      <c r="A8" s="12" t="s">
        <v>95</v>
      </c>
      <c r="B8" s="12" t="s">
        <v>45</v>
      </c>
      <c r="C8" s="13">
        <v>60</v>
      </c>
      <c r="D8" s="14">
        <v>0.28000000000000003</v>
      </c>
      <c r="E8" s="14">
        <v>0.04</v>
      </c>
      <c r="F8" s="14">
        <v>0.76</v>
      </c>
      <c r="G8" s="14">
        <v>4.4000000000000004</v>
      </c>
      <c r="H8" s="14">
        <v>1.2E-2</v>
      </c>
      <c r="I8" s="14">
        <v>2.8</v>
      </c>
      <c r="J8" s="14">
        <v>0</v>
      </c>
      <c r="K8" s="14">
        <v>0.04</v>
      </c>
      <c r="L8" s="14">
        <v>6.8</v>
      </c>
      <c r="M8" s="14">
        <v>12</v>
      </c>
      <c r="N8" s="14">
        <v>5.6</v>
      </c>
      <c r="O8" s="14">
        <v>0.2</v>
      </c>
      <c r="P8" s="2"/>
      <c r="Q8" s="2"/>
      <c r="R8" s="2"/>
    </row>
    <row r="9" spans="1:18" x14ac:dyDescent="0.25">
      <c r="A9" s="15" t="s">
        <v>84</v>
      </c>
      <c r="B9" s="15" t="s">
        <v>54</v>
      </c>
      <c r="C9" s="18">
        <v>200</v>
      </c>
      <c r="D9" s="19">
        <v>4.01</v>
      </c>
      <c r="E9" s="19">
        <v>2.95</v>
      </c>
      <c r="F9" s="19">
        <v>12.01</v>
      </c>
      <c r="G9" s="19">
        <v>84.93</v>
      </c>
      <c r="H9" s="19">
        <v>2.1999999999999999E-2</v>
      </c>
      <c r="I9" s="19">
        <v>0.54</v>
      </c>
      <c r="J9" s="19">
        <v>9.1199999999999992</v>
      </c>
      <c r="K9" s="19">
        <v>1.2E-2</v>
      </c>
      <c r="L9" s="19">
        <v>113.12</v>
      </c>
      <c r="M9" s="19">
        <v>107.2</v>
      </c>
      <c r="N9" s="19">
        <v>29.6</v>
      </c>
      <c r="O9" s="19">
        <v>0.99399999999999999</v>
      </c>
      <c r="P9" s="2"/>
      <c r="Q9" s="2"/>
      <c r="R9" s="2"/>
    </row>
    <row r="10" spans="1:18" x14ac:dyDescent="0.25">
      <c r="A10" s="12" t="s">
        <v>91</v>
      </c>
      <c r="B10" s="12" t="s">
        <v>90</v>
      </c>
      <c r="C10" s="13">
        <v>40</v>
      </c>
      <c r="D10" s="14">
        <v>3.42</v>
      </c>
      <c r="E10" s="14">
        <v>1.2600000000000002</v>
      </c>
      <c r="F10" s="14">
        <v>23.13</v>
      </c>
      <c r="G10" s="14">
        <v>117.54</v>
      </c>
      <c r="H10" s="14">
        <v>6.9750000000000006E-2</v>
      </c>
      <c r="I10" s="14">
        <v>0.9</v>
      </c>
      <c r="J10" s="14">
        <v>0</v>
      </c>
      <c r="K10" s="14">
        <v>0.7</v>
      </c>
      <c r="L10" s="14">
        <v>20.3</v>
      </c>
      <c r="M10" s="14">
        <v>29.25</v>
      </c>
      <c r="N10" s="14">
        <v>5.3999999999999995</v>
      </c>
      <c r="O10" s="14">
        <v>0.54</v>
      </c>
      <c r="P10" s="2"/>
      <c r="Q10" s="2"/>
      <c r="R10" s="2"/>
    </row>
    <row r="11" spans="1:18" x14ac:dyDescent="0.25">
      <c r="A11" s="38" t="s">
        <v>106</v>
      </c>
      <c r="B11" s="9"/>
      <c r="C11" s="9">
        <f t="shared" ref="C11:O11" si="0">SUM(C6:C10)</f>
        <v>550</v>
      </c>
      <c r="D11" s="17">
        <f t="shared" si="0"/>
        <v>20.910000000000004</v>
      </c>
      <c r="E11" s="17">
        <f t="shared" si="0"/>
        <v>18.850000000000001</v>
      </c>
      <c r="F11" s="17">
        <f t="shared" si="0"/>
        <v>85.139999999999986</v>
      </c>
      <c r="G11" s="17">
        <f t="shared" si="0"/>
        <v>564.03</v>
      </c>
      <c r="H11" s="17">
        <f t="shared" si="0"/>
        <v>0.20674999999999999</v>
      </c>
      <c r="I11" s="17">
        <f t="shared" si="0"/>
        <v>14.834999999999999</v>
      </c>
      <c r="J11" s="17">
        <f t="shared" si="0"/>
        <v>115.75800000000001</v>
      </c>
      <c r="K11" s="17">
        <f t="shared" si="0"/>
        <v>1.0999999999999999</v>
      </c>
      <c r="L11" s="17">
        <f t="shared" si="0"/>
        <v>361.45700000000005</v>
      </c>
      <c r="M11" s="17">
        <f t="shared" si="0"/>
        <v>445.82400000000001</v>
      </c>
      <c r="N11" s="17">
        <f t="shared" si="0"/>
        <v>78.760000000000005</v>
      </c>
      <c r="O11" s="17">
        <f t="shared" si="0"/>
        <v>4.7540000000000004</v>
      </c>
      <c r="P11" s="6"/>
      <c r="Q11" s="6"/>
      <c r="R11" s="6"/>
    </row>
    <row r="12" spans="1:18" x14ac:dyDescent="0.25">
      <c r="A12" s="9" t="s">
        <v>26</v>
      </c>
      <c r="B12" s="11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"/>
      <c r="Q12" s="2"/>
      <c r="R12" s="2"/>
    </row>
    <row r="13" spans="1:18" x14ac:dyDescent="0.25">
      <c r="A13" s="38" t="s">
        <v>105</v>
      </c>
      <c r="B13" s="11"/>
      <c r="C13" s="1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"/>
      <c r="Q13" s="2"/>
      <c r="R13" s="2"/>
    </row>
    <row r="14" spans="1:18" x14ac:dyDescent="0.25">
      <c r="A14" s="15" t="s">
        <v>72</v>
      </c>
      <c r="B14" s="15" t="s">
        <v>47</v>
      </c>
      <c r="C14" s="11">
        <v>250</v>
      </c>
      <c r="D14" s="19">
        <v>16.63</v>
      </c>
      <c r="E14" s="19">
        <v>19.149999999999999</v>
      </c>
      <c r="F14" s="19">
        <v>69.83</v>
      </c>
      <c r="G14" s="19">
        <v>484.13</v>
      </c>
      <c r="H14" s="19">
        <v>0.36</v>
      </c>
      <c r="I14" s="19">
        <v>0.95</v>
      </c>
      <c r="J14" s="19">
        <v>55.83</v>
      </c>
      <c r="K14" s="19">
        <v>0.3</v>
      </c>
      <c r="L14" s="19">
        <v>231.21</v>
      </c>
      <c r="M14" s="19">
        <v>335.23</v>
      </c>
      <c r="N14" s="19">
        <v>89.01</v>
      </c>
      <c r="O14" s="19">
        <v>2.68</v>
      </c>
      <c r="P14" s="2"/>
      <c r="Q14" s="2"/>
      <c r="R14" s="2"/>
    </row>
    <row r="15" spans="1:18" ht="25.5" x14ac:dyDescent="0.25">
      <c r="A15" s="15" t="s">
        <v>93</v>
      </c>
      <c r="B15" s="12" t="s">
        <v>50</v>
      </c>
      <c r="C15" s="13">
        <v>60</v>
      </c>
      <c r="D15" s="14">
        <v>5.52</v>
      </c>
      <c r="E15" s="14">
        <v>3.26</v>
      </c>
      <c r="F15" s="14">
        <v>18.13</v>
      </c>
      <c r="G15" s="14">
        <v>118.5</v>
      </c>
      <c r="H15" s="14">
        <v>6.9750000000000006E-2</v>
      </c>
      <c r="I15" s="14">
        <v>0.9</v>
      </c>
      <c r="J15" s="14">
        <v>0</v>
      </c>
      <c r="K15" s="14">
        <v>0.7</v>
      </c>
      <c r="L15" s="14">
        <v>20.3</v>
      </c>
      <c r="M15" s="14">
        <v>29.25</v>
      </c>
      <c r="N15" s="14">
        <v>5.3999999999999995</v>
      </c>
      <c r="O15" s="14">
        <v>0.54</v>
      </c>
      <c r="P15" s="2"/>
      <c r="Q15" s="2"/>
      <c r="R15" s="2"/>
    </row>
    <row r="16" spans="1:18" x14ac:dyDescent="0.25">
      <c r="A16" s="15" t="s">
        <v>85</v>
      </c>
      <c r="B16" s="15" t="s">
        <v>20</v>
      </c>
      <c r="C16" s="18">
        <v>200</v>
      </c>
      <c r="D16" s="19">
        <v>3.59</v>
      </c>
      <c r="E16" s="19">
        <v>2.85</v>
      </c>
      <c r="F16" s="19">
        <v>12.712</v>
      </c>
      <c r="G16" s="19">
        <v>92.08</v>
      </c>
      <c r="H16" s="19">
        <v>2.1999999999999999E-2</v>
      </c>
      <c r="I16" s="19">
        <v>0.54</v>
      </c>
      <c r="J16" s="19">
        <v>9.1199999999999992</v>
      </c>
      <c r="K16" s="19">
        <v>1.2E-2</v>
      </c>
      <c r="L16" s="19">
        <v>113.12</v>
      </c>
      <c r="M16" s="19">
        <v>107.2</v>
      </c>
      <c r="N16" s="19">
        <v>29.6</v>
      </c>
      <c r="O16" s="19">
        <v>0.99399999999999999</v>
      </c>
      <c r="P16" s="2"/>
      <c r="Q16" s="2"/>
      <c r="R16" s="2"/>
    </row>
    <row r="17" spans="1:18" x14ac:dyDescent="0.25">
      <c r="A17" s="38" t="s">
        <v>106</v>
      </c>
      <c r="B17" s="11"/>
      <c r="C17" s="9">
        <f t="shared" ref="C17:O17" si="1">SUM(C14:C16)</f>
        <v>510</v>
      </c>
      <c r="D17" s="17">
        <f t="shared" si="1"/>
        <v>25.74</v>
      </c>
      <c r="E17" s="17">
        <f t="shared" si="1"/>
        <v>25.259999999999998</v>
      </c>
      <c r="F17" s="17">
        <f t="shared" si="1"/>
        <v>100.672</v>
      </c>
      <c r="G17" s="17">
        <f t="shared" si="1"/>
        <v>694.71</v>
      </c>
      <c r="H17" s="17">
        <f t="shared" si="1"/>
        <v>0.45174999999999998</v>
      </c>
      <c r="I17" s="17">
        <f t="shared" si="1"/>
        <v>2.39</v>
      </c>
      <c r="J17" s="17">
        <f t="shared" si="1"/>
        <v>64.95</v>
      </c>
      <c r="K17" s="17">
        <f t="shared" si="1"/>
        <v>1.012</v>
      </c>
      <c r="L17" s="17">
        <f t="shared" si="1"/>
        <v>364.63</v>
      </c>
      <c r="M17" s="17">
        <f t="shared" si="1"/>
        <v>471.68</v>
      </c>
      <c r="N17" s="17">
        <f t="shared" si="1"/>
        <v>124.01000000000002</v>
      </c>
      <c r="O17" s="17">
        <f t="shared" si="1"/>
        <v>4.2140000000000004</v>
      </c>
      <c r="P17" s="6"/>
      <c r="Q17" s="6"/>
      <c r="R17" s="6"/>
    </row>
    <row r="18" spans="1:18" x14ac:dyDescent="0.25">
      <c r="A18" s="9" t="s">
        <v>27</v>
      </c>
      <c r="B18" s="11"/>
      <c r="C18" s="1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"/>
      <c r="Q18" s="2"/>
      <c r="R18" s="2"/>
    </row>
    <row r="19" spans="1:18" x14ac:dyDescent="0.25">
      <c r="A19" s="38" t="s">
        <v>105</v>
      </c>
      <c r="B19" s="11"/>
      <c r="C19" s="1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  <c r="Q19" s="2"/>
      <c r="R19" s="2"/>
    </row>
    <row r="20" spans="1:18" x14ac:dyDescent="0.25">
      <c r="A20" s="15" t="s">
        <v>79</v>
      </c>
      <c r="B20" s="15" t="s">
        <v>46</v>
      </c>
      <c r="C20" s="11">
        <v>160</v>
      </c>
      <c r="D20" s="19">
        <v>16.8</v>
      </c>
      <c r="E20" s="19">
        <v>17.920000000000002</v>
      </c>
      <c r="F20" s="19">
        <v>54.86</v>
      </c>
      <c r="G20" s="19">
        <v>416.16</v>
      </c>
      <c r="H20" s="19">
        <v>7.0000000000000007E-2</v>
      </c>
      <c r="I20" s="19">
        <v>0.64</v>
      </c>
      <c r="J20" s="19">
        <v>113.74</v>
      </c>
      <c r="K20" s="19">
        <v>0.16</v>
      </c>
      <c r="L20" s="19">
        <v>218.92</v>
      </c>
      <c r="M20" s="19">
        <v>305.45999999999998</v>
      </c>
      <c r="N20" s="19">
        <v>31.1</v>
      </c>
      <c r="O20" s="19">
        <v>0.87</v>
      </c>
      <c r="P20" s="2"/>
      <c r="Q20" s="2"/>
      <c r="R20" s="2"/>
    </row>
    <row r="21" spans="1:18" x14ac:dyDescent="0.25">
      <c r="A21" s="15" t="s">
        <v>98</v>
      </c>
      <c r="B21" s="15" t="s">
        <v>36</v>
      </c>
      <c r="C21" s="11">
        <v>100</v>
      </c>
      <c r="D21" s="19">
        <v>0.4</v>
      </c>
      <c r="E21" s="19">
        <v>0.4</v>
      </c>
      <c r="F21" s="19">
        <v>9.8000000000000007</v>
      </c>
      <c r="G21" s="19">
        <v>47</v>
      </c>
      <c r="H21" s="19">
        <v>0.03</v>
      </c>
      <c r="I21" s="19">
        <v>10</v>
      </c>
      <c r="J21" s="19">
        <v>0</v>
      </c>
      <c r="K21" s="19">
        <v>0.2</v>
      </c>
      <c r="L21" s="19">
        <v>16</v>
      </c>
      <c r="M21" s="19">
        <v>11</v>
      </c>
      <c r="N21" s="19">
        <v>9</v>
      </c>
      <c r="O21" s="19">
        <v>2.2000000000000002</v>
      </c>
      <c r="P21" s="2"/>
      <c r="Q21" s="2"/>
      <c r="R21" s="2"/>
    </row>
    <row r="22" spans="1:18" x14ac:dyDescent="0.25">
      <c r="A22" s="15" t="s">
        <v>84</v>
      </c>
      <c r="B22" s="15" t="s">
        <v>54</v>
      </c>
      <c r="C22" s="18">
        <v>200</v>
      </c>
      <c r="D22" s="19">
        <v>4.01</v>
      </c>
      <c r="E22" s="19">
        <v>2.95</v>
      </c>
      <c r="F22" s="19">
        <v>12.01</v>
      </c>
      <c r="G22" s="19">
        <v>84.93</v>
      </c>
      <c r="H22" s="19">
        <v>2.1999999999999999E-2</v>
      </c>
      <c r="I22" s="19">
        <v>0.54</v>
      </c>
      <c r="J22" s="19">
        <v>9.1199999999999992</v>
      </c>
      <c r="K22" s="19">
        <v>1.2E-2</v>
      </c>
      <c r="L22" s="19">
        <v>113.12</v>
      </c>
      <c r="M22" s="19">
        <v>107.2</v>
      </c>
      <c r="N22" s="19">
        <v>29.6</v>
      </c>
      <c r="O22" s="19">
        <v>0.99399999999999999</v>
      </c>
      <c r="P22" s="2"/>
      <c r="Q22" s="2"/>
      <c r="R22" s="2"/>
    </row>
    <row r="23" spans="1:18" x14ac:dyDescent="0.25">
      <c r="A23" s="12" t="s">
        <v>91</v>
      </c>
      <c r="B23" s="12" t="s">
        <v>90</v>
      </c>
      <c r="C23" s="13">
        <v>40</v>
      </c>
      <c r="D23" s="14">
        <v>3.42</v>
      </c>
      <c r="E23" s="14">
        <v>1.2600000000000002</v>
      </c>
      <c r="F23" s="14">
        <v>23.13</v>
      </c>
      <c r="G23" s="14">
        <v>117.54</v>
      </c>
      <c r="H23" s="14">
        <v>6.9750000000000006E-2</v>
      </c>
      <c r="I23" s="14">
        <v>0.9</v>
      </c>
      <c r="J23" s="14">
        <v>0</v>
      </c>
      <c r="K23" s="14">
        <v>0.7</v>
      </c>
      <c r="L23" s="14">
        <v>20.3</v>
      </c>
      <c r="M23" s="14">
        <v>29.25</v>
      </c>
      <c r="N23" s="14">
        <v>5.3999999999999995</v>
      </c>
      <c r="O23" s="14">
        <v>0.54</v>
      </c>
      <c r="P23" s="2"/>
      <c r="Q23" s="2"/>
      <c r="R23" s="2"/>
    </row>
    <row r="24" spans="1:18" x14ac:dyDescent="0.25">
      <c r="A24" s="38" t="s">
        <v>106</v>
      </c>
      <c r="B24" s="11"/>
      <c r="C24" s="9">
        <f t="shared" ref="C24:O24" si="2">SUM(C20:C23)</f>
        <v>500</v>
      </c>
      <c r="D24" s="17">
        <f t="shared" si="2"/>
        <v>24.630000000000003</v>
      </c>
      <c r="E24" s="17">
        <f t="shared" si="2"/>
        <v>22.53</v>
      </c>
      <c r="F24" s="17">
        <f t="shared" si="2"/>
        <v>99.8</v>
      </c>
      <c r="G24" s="17">
        <f t="shared" si="2"/>
        <v>665.63</v>
      </c>
      <c r="H24" s="17">
        <f t="shared" si="2"/>
        <v>0.19175</v>
      </c>
      <c r="I24" s="17">
        <f t="shared" si="2"/>
        <v>12.08</v>
      </c>
      <c r="J24" s="17">
        <f t="shared" si="2"/>
        <v>122.86</v>
      </c>
      <c r="K24" s="17">
        <f t="shared" si="2"/>
        <v>1.0720000000000001</v>
      </c>
      <c r="L24" s="17">
        <f t="shared" si="2"/>
        <v>368.34</v>
      </c>
      <c r="M24" s="17">
        <f t="shared" si="2"/>
        <v>452.90999999999997</v>
      </c>
      <c r="N24" s="17">
        <f t="shared" si="2"/>
        <v>75.100000000000009</v>
      </c>
      <c r="O24" s="17">
        <f t="shared" si="2"/>
        <v>4.6040000000000001</v>
      </c>
      <c r="P24" s="6"/>
      <c r="Q24" s="6"/>
      <c r="R24" s="6"/>
    </row>
    <row r="25" spans="1:18" x14ac:dyDescent="0.25">
      <c r="A25" s="9" t="s">
        <v>28</v>
      </c>
      <c r="B25" s="11"/>
      <c r="C25" s="1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"/>
      <c r="Q25" s="2"/>
      <c r="R25" s="2"/>
    </row>
    <row r="26" spans="1:18" x14ac:dyDescent="0.25">
      <c r="A26" s="38" t="s">
        <v>105</v>
      </c>
      <c r="B26" s="11"/>
      <c r="C26" s="11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"/>
      <c r="Q26" s="2"/>
      <c r="R26" s="2"/>
    </row>
    <row r="27" spans="1:18" x14ac:dyDescent="0.25">
      <c r="A27" s="12" t="s">
        <v>95</v>
      </c>
      <c r="B27" s="15" t="s">
        <v>42</v>
      </c>
      <c r="C27" s="13">
        <v>60</v>
      </c>
      <c r="D27" s="14">
        <v>0.32999999999999996</v>
      </c>
      <c r="E27" s="14">
        <v>0.06</v>
      </c>
      <c r="F27" s="14">
        <v>1.1400000000000001</v>
      </c>
      <c r="G27" s="14">
        <v>7.2</v>
      </c>
      <c r="H27" s="14">
        <v>1.7999999999999999E-2</v>
      </c>
      <c r="I27" s="14">
        <v>7.5</v>
      </c>
      <c r="J27" s="14">
        <v>0</v>
      </c>
      <c r="K27" s="14">
        <v>0.21000000000000002</v>
      </c>
      <c r="L27" s="14">
        <v>4.2</v>
      </c>
      <c r="M27" s="14">
        <v>7.8</v>
      </c>
      <c r="N27" s="14">
        <v>6</v>
      </c>
      <c r="O27" s="14">
        <v>0.26999999999999996</v>
      </c>
      <c r="P27" s="2"/>
      <c r="Q27" s="2"/>
      <c r="R27" s="2"/>
    </row>
    <row r="28" spans="1:18" x14ac:dyDescent="0.25">
      <c r="A28" s="12" t="s">
        <v>87</v>
      </c>
      <c r="B28" s="12" t="s">
        <v>66</v>
      </c>
      <c r="C28" s="13">
        <v>90</v>
      </c>
      <c r="D28" s="14">
        <v>13.49</v>
      </c>
      <c r="E28" s="14">
        <v>14.95</v>
      </c>
      <c r="F28" s="14">
        <v>9.15</v>
      </c>
      <c r="G28" s="14">
        <v>206.61</v>
      </c>
      <c r="H28" s="14">
        <v>8.6999999999999994E-2</v>
      </c>
      <c r="I28" s="14">
        <v>0.79800000000000004</v>
      </c>
      <c r="J28" s="14">
        <v>12</v>
      </c>
      <c r="K28" s="14">
        <v>0.436</v>
      </c>
      <c r="L28" s="14">
        <v>25.12</v>
      </c>
      <c r="M28" s="14">
        <v>155.96</v>
      </c>
      <c r="N28" s="14">
        <v>22.46</v>
      </c>
      <c r="O28" s="14">
        <v>2.165</v>
      </c>
      <c r="P28" s="2"/>
      <c r="Q28" s="2"/>
      <c r="R28" s="2"/>
    </row>
    <row r="29" spans="1:18" x14ac:dyDescent="0.25">
      <c r="A29" s="12" t="s">
        <v>83</v>
      </c>
      <c r="B29" s="12" t="s">
        <v>52</v>
      </c>
      <c r="C29" s="13">
        <v>150</v>
      </c>
      <c r="D29" s="14">
        <v>5.6609999999999996</v>
      </c>
      <c r="E29" s="14">
        <v>4.2889999999999997</v>
      </c>
      <c r="F29" s="14">
        <v>36.04</v>
      </c>
      <c r="G29" s="14">
        <v>205.76300000000001</v>
      </c>
      <c r="H29" s="14">
        <v>8.6999999999999994E-2</v>
      </c>
      <c r="I29" s="14">
        <v>0</v>
      </c>
      <c r="J29" s="14">
        <v>20</v>
      </c>
      <c r="K29" s="14">
        <v>0.81699999999999995</v>
      </c>
      <c r="L29" s="14">
        <v>13.058</v>
      </c>
      <c r="M29" s="14">
        <v>46.395000000000003</v>
      </c>
      <c r="N29" s="14">
        <v>8.3040000000000003</v>
      </c>
      <c r="O29" s="14">
        <v>0.84499999999999997</v>
      </c>
      <c r="P29" s="2"/>
      <c r="Q29" s="2"/>
      <c r="R29" s="2"/>
    </row>
    <row r="30" spans="1:18" x14ac:dyDescent="0.25">
      <c r="A30" s="12" t="s">
        <v>82</v>
      </c>
      <c r="B30" s="15" t="s">
        <v>19</v>
      </c>
      <c r="C30" s="11">
        <v>200</v>
      </c>
      <c r="D30" s="19">
        <v>5.3999999999999999E-2</v>
      </c>
      <c r="E30" s="19">
        <v>6.0000000000000001E-3</v>
      </c>
      <c r="F30" s="19">
        <v>9.1649999999999991</v>
      </c>
      <c r="G30" s="19">
        <v>37.962000000000003</v>
      </c>
      <c r="H30" s="19">
        <v>3.0000000000000001E-3</v>
      </c>
      <c r="I30" s="19">
        <v>2.5</v>
      </c>
      <c r="J30" s="19">
        <v>0</v>
      </c>
      <c r="K30" s="19">
        <v>1.2E-2</v>
      </c>
      <c r="L30" s="19">
        <v>7.35</v>
      </c>
      <c r="M30" s="19">
        <v>9.56</v>
      </c>
      <c r="N30" s="19">
        <v>5.12</v>
      </c>
      <c r="O30" s="19">
        <v>0.88300000000000001</v>
      </c>
      <c r="P30" s="2"/>
      <c r="Q30" s="2"/>
      <c r="R30" s="2"/>
    </row>
    <row r="31" spans="1:18" x14ac:dyDescent="0.25">
      <c r="A31" s="12" t="s">
        <v>91</v>
      </c>
      <c r="B31" s="12" t="s">
        <v>90</v>
      </c>
      <c r="C31" s="13">
        <v>40</v>
      </c>
      <c r="D31" s="14">
        <v>3.42</v>
      </c>
      <c r="E31" s="14">
        <v>1.2600000000000002</v>
      </c>
      <c r="F31" s="14">
        <v>23.13</v>
      </c>
      <c r="G31" s="14">
        <v>117.54</v>
      </c>
      <c r="H31" s="14">
        <v>6.9750000000000006E-2</v>
      </c>
      <c r="I31" s="14">
        <v>0.9</v>
      </c>
      <c r="J31" s="14">
        <v>0</v>
      </c>
      <c r="K31" s="14">
        <v>0.7</v>
      </c>
      <c r="L31" s="14">
        <v>20.3</v>
      </c>
      <c r="M31" s="14">
        <v>29.25</v>
      </c>
      <c r="N31" s="14">
        <v>5.3999999999999995</v>
      </c>
      <c r="O31" s="14">
        <v>0.54</v>
      </c>
      <c r="P31" s="2"/>
      <c r="Q31" s="2"/>
      <c r="R31" s="2"/>
    </row>
    <row r="32" spans="1:18" x14ac:dyDescent="0.25">
      <c r="A32" s="38" t="s">
        <v>106</v>
      </c>
      <c r="B32" s="11"/>
      <c r="C32" s="9">
        <f t="shared" ref="C32:O32" si="3">SUM(C27:C31)</f>
        <v>540</v>
      </c>
      <c r="D32" s="17">
        <f t="shared" si="3"/>
        <v>22.954999999999998</v>
      </c>
      <c r="E32" s="17">
        <f t="shared" si="3"/>
        <v>20.565000000000001</v>
      </c>
      <c r="F32" s="17">
        <f t="shared" si="3"/>
        <v>78.625</v>
      </c>
      <c r="G32" s="17">
        <f t="shared" si="3"/>
        <v>575.07499999999993</v>
      </c>
      <c r="H32" s="17">
        <f t="shared" si="3"/>
        <v>0.26475000000000004</v>
      </c>
      <c r="I32" s="17">
        <f t="shared" si="3"/>
        <v>11.698</v>
      </c>
      <c r="J32" s="17">
        <f t="shared" si="3"/>
        <v>32</v>
      </c>
      <c r="K32" s="17">
        <f t="shared" si="3"/>
        <v>2.1749999999999998</v>
      </c>
      <c r="L32" s="17">
        <f t="shared" si="3"/>
        <v>70.028000000000006</v>
      </c>
      <c r="M32" s="17">
        <f t="shared" si="3"/>
        <v>248.96500000000003</v>
      </c>
      <c r="N32" s="17">
        <f t="shared" si="3"/>
        <v>47.283999999999999</v>
      </c>
      <c r="O32" s="17">
        <f t="shared" si="3"/>
        <v>4.7030000000000003</v>
      </c>
      <c r="P32" s="6"/>
      <c r="Q32" s="6"/>
      <c r="R32" s="6"/>
    </row>
    <row r="33" spans="1:18" x14ac:dyDescent="0.25">
      <c r="A33" s="9" t="s">
        <v>29</v>
      </c>
      <c r="B33" s="11"/>
      <c r="C33" s="11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"/>
      <c r="Q33" s="2"/>
      <c r="R33" s="2"/>
    </row>
    <row r="34" spans="1:18" x14ac:dyDescent="0.25">
      <c r="A34" s="38" t="s">
        <v>105</v>
      </c>
      <c r="B34" s="11"/>
      <c r="C34" s="11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"/>
      <c r="Q34" s="2"/>
      <c r="R34" s="2"/>
    </row>
    <row r="35" spans="1:18" x14ac:dyDescent="0.25">
      <c r="A35" s="12" t="s">
        <v>95</v>
      </c>
      <c r="B35" s="12" t="s">
        <v>45</v>
      </c>
      <c r="C35" s="13">
        <v>60</v>
      </c>
      <c r="D35" s="14">
        <v>0.28000000000000003</v>
      </c>
      <c r="E35" s="14">
        <v>0.04</v>
      </c>
      <c r="F35" s="14">
        <v>0.76</v>
      </c>
      <c r="G35" s="14">
        <v>4.4000000000000004</v>
      </c>
      <c r="H35" s="14">
        <v>1.2E-2</v>
      </c>
      <c r="I35" s="14">
        <v>2.8</v>
      </c>
      <c r="J35" s="14">
        <v>0</v>
      </c>
      <c r="K35" s="14">
        <v>0.04</v>
      </c>
      <c r="L35" s="14">
        <v>6.8</v>
      </c>
      <c r="M35" s="14">
        <v>12</v>
      </c>
      <c r="N35" s="14">
        <v>5.6</v>
      </c>
      <c r="O35" s="14">
        <v>0.2</v>
      </c>
      <c r="P35" s="2"/>
      <c r="Q35" s="2"/>
      <c r="R35" s="2"/>
    </row>
    <row r="36" spans="1:18" x14ac:dyDescent="0.25">
      <c r="A36" s="15" t="s">
        <v>78</v>
      </c>
      <c r="B36" s="12" t="s">
        <v>51</v>
      </c>
      <c r="C36" s="29">
        <v>90</v>
      </c>
      <c r="D36" s="14">
        <v>10.61</v>
      </c>
      <c r="E36" s="14">
        <v>12.61</v>
      </c>
      <c r="F36" s="14">
        <v>16.46</v>
      </c>
      <c r="G36" s="14">
        <v>200.21100000000001</v>
      </c>
      <c r="H36" s="14">
        <v>9.5000000000000001E-2</v>
      </c>
      <c r="I36" s="14">
        <v>1.54</v>
      </c>
      <c r="J36" s="14">
        <v>62.5</v>
      </c>
      <c r="K36" s="14">
        <v>0.74</v>
      </c>
      <c r="L36" s="14">
        <v>21.68</v>
      </c>
      <c r="M36" s="14">
        <v>129.07499999999999</v>
      </c>
      <c r="N36" s="14">
        <v>15.74</v>
      </c>
      <c r="O36" s="14">
        <v>1.2709999999999999</v>
      </c>
      <c r="P36" s="2"/>
      <c r="Q36" s="2"/>
      <c r="R36" s="2"/>
    </row>
    <row r="37" spans="1:18" ht="25.5" x14ac:dyDescent="0.25">
      <c r="A37" s="12" t="s">
        <v>81</v>
      </c>
      <c r="B37" s="12" t="s">
        <v>21</v>
      </c>
      <c r="C37" s="13">
        <v>150</v>
      </c>
      <c r="D37" s="14">
        <v>8.49</v>
      </c>
      <c r="E37" s="14">
        <v>6.5609999999999999</v>
      </c>
      <c r="F37" s="14">
        <v>38.335000000000001</v>
      </c>
      <c r="G37" s="14">
        <v>246.01400000000001</v>
      </c>
      <c r="H37" s="14">
        <v>0.28899999999999998</v>
      </c>
      <c r="I37" s="14">
        <v>0</v>
      </c>
      <c r="J37" s="14">
        <v>24</v>
      </c>
      <c r="K37" s="14">
        <v>0.59599999999999997</v>
      </c>
      <c r="L37" s="14">
        <v>15.926</v>
      </c>
      <c r="M37" s="14">
        <v>201.68100000000001</v>
      </c>
      <c r="N37" s="14">
        <v>134.065</v>
      </c>
      <c r="O37" s="14">
        <v>4.51</v>
      </c>
      <c r="P37" s="2"/>
      <c r="Q37" s="2"/>
      <c r="R37" s="2"/>
    </row>
    <row r="38" spans="1:18" x14ac:dyDescent="0.25">
      <c r="A38" s="12" t="s">
        <v>82</v>
      </c>
      <c r="B38" s="15" t="s">
        <v>19</v>
      </c>
      <c r="C38" s="11">
        <v>200</v>
      </c>
      <c r="D38" s="19">
        <v>5.3999999999999999E-2</v>
      </c>
      <c r="E38" s="19">
        <v>6.0000000000000001E-3</v>
      </c>
      <c r="F38" s="19">
        <v>9.1649999999999991</v>
      </c>
      <c r="G38" s="19">
        <v>37.962000000000003</v>
      </c>
      <c r="H38" s="19">
        <v>3.0000000000000001E-3</v>
      </c>
      <c r="I38" s="19">
        <v>2.5</v>
      </c>
      <c r="J38" s="19"/>
      <c r="K38" s="19">
        <v>1.2E-2</v>
      </c>
      <c r="L38" s="19">
        <v>7.35</v>
      </c>
      <c r="M38" s="19">
        <v>9.56</v>
      </c>
      <c r="N38" s="19">
        <v>5.12</v>
      </c>
      <c r="O38" s="19">
        <v>0.88300000000000001</v>
      </c>
      <c r="P38" s="2"/>
      <c r="Q38" s="2"/>
      <c r="R38" s="2"/>
    </row>
    <row r="39" spans="1:18" x14ac:dyDescent="0.25">
      <c r="A39" s="12" t="s">
        <v>91</v>
      </c>
      <c r="B39" s="12" t="s">
        <v>90</v>
      </c>
      <c r="C39" s="13">
        <v>40</v>
      </c>
      <c r="D39" s="14">
        <v>3.42</v>
      </c>
      <c r="E39" s="14">
        <v>1.2600000000000002</v>
      </c>
      <c r="F39" s="14">
        <v>23.13</v>
      </c>
      <c r="G39" s="14">
        <v>117.54</v>
      </c>
      <c r="H39" s="14">
        <v>6.9750000000000006E-2</v>
      </c>
      <c r="I39" s="14">
        <v>0.9</v>
      </c>
      <c r="J39" s="14">
        <v>0</v>
      </c>
      <c r="K39" s="14">
        <v>0.7</v>
      </c>
      <c r="L39" s="14">
        <v>20.3</v>
      </c>
      <c r="M39" s="14">
        <v>29.25</v>
      </c>
      <c r="N39" s="14">
        <v>5.3999999999999995</v>
      </c>
      <c r="O39" s="14">
        <v>0.54</v>
      </c>
      <c r="P39" s="2"/>
      <c r="Q39" s="2"/>
      <c r="R39" s="2"/>
    </row>
    <row r="40" spans="1:18" x14ac:dyDescent="0.25">
      <c r="A40" s="38" t="s">
        <v>106</v>
      </c>
      <c r="B40" s="11"/>
      <c r="C40" s="9">
        <f>SUM(C35:C39)</f>
        <v>540</v>
      </c>
      <c r="D40" s="17">
        <f>SUM(D35:D39)</f>
        <v>22.853999999999999</v>
      </c>
      <c r="E40" s="17">
        <f t="shared" ref="E40:O40" si="4">SUM(E35:E39)</f>
        <v>20.477</v>
      </c>
      <c r="F40" s="17">
        <f t="shared" si="4"/>
        <v>87.85</v>
      </c>
      <c r="G40" s="17">
        <f t="shared" si="4"/>
        <v>606.12699999999995</v>
      </c>
      <c r="H40" s="17">
        <f t="shared" si="4"/>
        <v>0.46875</v>
      </c>
      <c r="I40" s="17">
        <f t="shared" si="4"/>
        <v>7.74</v>
      </c>
      <c r="J40" s="17">
        <f t="shared" si="4"/>
        <v>86.5</v>
      </c>
      <c r="K40" s="17">
        <f t="shared" si="4"/>
        <v>2.0880000000000001</v>
      </c>
      <c r="L40" s="17">
        <f t="shared" si="4"/>
        <v>72.055999999999997</v>
      </c>
      <c r="M40" s="17">
        <f t="shared" si="4"/>
        <v>381.56599999999997</v>
      </c>
      <c r="N40" s="17">
        <f t="shared" si="4"/>
        <v>165.92500000000001</v>
      </c>
      <c r="O40" s="17">
        <f t="shared" si="4"/>
        <v>7.4039999999999999</v>
      </c>
      <c r="P40" s="6"/>
      <c r="Q40" s="6"/>
      <c r="R40" s="6"/>
    </row>
    <row r="41" spans="1:18" x14ac:dyDescent="0.25">
      <c r="A41" s="21" t="s">
        <v>44</v>
      </c>
      <c r="B41" s="11"/>
      <c r="C41" s="30">
        <f t="shared" ref="C41:O41" si="5">C11+C17+C24+C32+C40</f>
        <v>2640</v>
      </c>
      <c r="D41" s="30">
        <f t="shared" si="5"/>
        <v>117.089</v>
      </c>
      <c r="E41" s="30">
        <f t="shared" si="5"/>
        <v>107.682</v>
      </c>
      <c r="F41" s="30">
        <f t="shared" si="5"/>
        <v>452.08699999999999</v>
      </c>
      <c r="G41" s="30">
        <f t="shared" si="5"/>
        <v>3105.5719999999997</v>
      </c>
      <c r="H41" s="30">
        <f t="shared" si="5"/>
        <v>1.58375</v>
      </c>
      <c r="I41" s="30">
        <f t="shared" si="5"/>
        <v>48.743000000000002</v>
      </c>
      <c r="J41" s="30">
        <f t="shared" si="5"/>
        <v>422.06800000000004</v>
      </c>
      <c r="K41" s="30">
        <f t="shared" si="5"/>
        <v>7.4470000000000001</v>
      </c>
      <c r="L41" s="30">
        <f t="shared" si="5"/>
        <v>1236.511</v>
      </c>
      <c r="M41" s="30">
        <f t="shared" si="5"/>
        <v>2000.9449999999999</v>
      </c>
      <c r="N41" s="30">
        <f t="shared" si="5"/>
        <v>491.07900000000006</v>
      </c>
      <c r="O41" s="30">
        <f t="shared" si="5"/>
        <v>25.678999999999998</v>
      </c>
    </row>
    <row r="42" spans="1:18" ht="27" x14ac:dyDescent="0.25">
      <c r="A42" s="21" t="s">
        <v>43</v>
      </c>
      <c r="B42" s="11"/>
      <c r="C42" s="30">
        <f>(C12+C18+C25+C41)/5</f>
        <v>528</v>
      </c>
      <c r="D42" s="23">
        <f t="shared" ref="D42:O42" si="6">(D14+D20+D26+D33+D41)/5</f>
        <v>30.1038</v>
      </c>
      <c r="E42" s="23">
        <f t="shared" si="6"/>
        <v>28.950400000000002</v>
      </c>
      <c r="F42" s="23">
        <f t="shared" si="6"/>
        <v>115.3554</v>
      </c>
      <c r="G42" s="23">
        <f t="shared" si="6"/>
        <v>801.17239999999993</v>
      </c>
      <c r="H42" s="23">
        <f t="shared" si="6"/>
        <v>0.40275</v>
      </c>
      <c r="I42" s="23">
        <f t="shared" si="6"/>
        <v>10.066599999999999</v>
      </c>
      <c r="J42" s="23">
        <f t="shared" si="6"/>
        <v>118.3276</v>
      </c>
      <c r="K42" s="23">
        <f t="shared" si="6"/>
        <v>1.5813999999999999</v>
      </c>
      <c r="L42" s="23">
        <f t="shared" si="6"/>
        <v>337.32820000000004</v>
      </c>
      <c r="M42" s="23">
        <f t="shared" si="6"/>
        <v>528.327</v>
      </c>
      <c r="N42" s="23">
        <f t="shared" si="6"/>
        <v>122.23780000000002</v>
      </c>
      <c r="O42" s="23">
        <f t="shared" si="6"/>
        <v>5.8457999999999997</v>
      </c>
    </row>
    <row r="43" spans="1:18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8" x14ac:dyDescent="0.25">
      <c r="A44" s="63"/>
      <c r="B44" s="63"/>
      <c r="C44" s="64"/>
      <c r="D44" s="64"/>
      <c r="E44" s="68"/>
      <c r="F44" s="68"/>
      <c r="G44" s="68"/>
      <c r="H44" s="68"/>
    </row>
    <row r="45" spans="1:18" x14ac:dyDescent="0.25">
      <c r="A45" s="65"/>
      <c r="B45" s="66"/>
      <c r="C45" s="66"/>
      <c r="D45" s="66"/>
      <c r="E45" s="66"/>
      <c r="F45" s="63"/>
      <c r="G45" s="63"/>
      <c r="H45" s="64"/>
    </row>
    <row r="46" spans="1:18" x14ac:dyDescent="0.25">
      <c r="A46" s="64"/>
      <c r="B46" s="64"/>
      <c r="C46" s="64"/>
      <c r="D46" s="64"/>
      <c r="E46" s="64"/>
      <c r="F46" s="63"/>
      <c r="G46" s="63"/>
      <c r="H46" s="64"/>
    </row>
    <row r="47" spans="1:18" x14ac:dyDescent="0.25">
      <c r="A47" s="50"/>
      <c r="B47" s="50"/>
      <c r="C47" s="51"/>
      <c r="D47" s="50"/>
      <c r="E47" s="52"/>
      <c r="F47" s="50"/>
      <c r="G47" s="52"/>
      <c r="H47" s="64"/>
    </row>
    <row r="48" spans="1:18" x14ac:dyDescent="0.25">
      <c r="A48" s="50"/>
      <c r="B48" s="50"/>
      <c r="C48" s="53"/>
      <c r="D48" s="50"/>
      <c r="E48" s="54"/>
      <c r="F48" s="50"/>
      <c r="G48" s="52"/>
      <c r="H48" s="64"/>
    </row>
    <row r="49" spans="1:8" x14ac:dyDescent="0.25">
      <c r="A49" s="55"/>
      <c r="B49" s="56"/>
      <c r="C49" s="53"/>
      <c r="D49" s="57"/>
      <c r="E49" s="57"/>
      <c r="F49" s="58"/>
      <c r="G49" s="57"/>
      <c r="H49" s="64"/>
    </row>
    <row r="50" spans="1:8" x14ac:dyDescent="0.25">
      <c r="A50" s="55"/>
      <c r="B50" s="56"/>
      <c r="C50" s="56"/>
      <c r="D50" s="57"/>
      <c r="E50" s="57"/>
      <c r="F50" s="58"/>
      <c r="G50" s="57"/>
      <c r="H50" s="64"/>
    </row>
    <row r="51" spans="1:8" x14ac:dyDescent="0.25">
      <c r="A51" s="55"/>
      <c r="B51" s="56"/>
      <c r="C51" s="51"/>
      <c r="D51" s="57"/>
      <c r="E51" s="57"/>
      <c r="F51" s="58"/>
      <c r="G51" s="57"/>
      <c r="H51" s="64"/>
    </row>
    <row r="52" spans="1:8" x14ac:dyDescent="0.25">
      <c r="A52" s="55"/>
      <c r="B52" s="55"/>
      <c r="C52" s="51"/>
      <c r="D52" s="57"/>
      <c r="E52" s="57"/>
      <c r="F52" s="58"/>
      <c r="G52" s="57"/>
      <c r="H52" s="64"/>
    </row>
    <row r="53" spans="1:8" x14ac:dyDescent="0.25">
      <c r="A53" s="55"/>
      <c r="B53" s="56"/>
      <c r="C53" s="56"/>
      <c r="D53" s="57"/>
      <c r="E53" s="57"/>
      <c r="F53" s="58"/>
      <c r="G53" s="57"/>
      <c r="H53" s="64"/>
    </row>
    <row r="54" spans="1:8" x14ac:dyDescent="0.25">
      <c r="A54" s="59"/>
      <c r="B54" s="59"/>
      <c r="C54" s="60"/>
      <c r="D54" s="61"/>
      <c r="E54" s="61"/>
      <c r="F54" s="62"/>
      <c r="G54" s="61"/>
      <c r="H54" s="64"/>
    </row>
    <row r="55" spans="1:8" x14ac:dyDescent="0.25">
      <c r="A55" s="64"/>
      <c r="B55" s="64"/>
      <c r="C55" s="64"/>
      <c r="D55" s="64"/>
      <c r="E55" s="64"/>
      <c r="F55" s="64"/>
      <c r="G55" s="64"/>
      <c r="H55" s="64"/>
    </row>
  </sheetData>
  <mergeCells count="26">
    <mergeCell ref="G47:G48"/>
    <mergeCell ref="F49:F53"/>
    <mergeCell ref="A54:B54"/>
    <mergeCell ref="A45:E45"/>
    <mergeCell ref="A47:B48"/>
    <mergeCell ref="D47:D48"/>
    <mergeCell ref="E47:E48"/>
    <mergeCell ref="F47:F48"/>
    <mergeCell ref="A1:A3"/>
    <mergeCell ref="B1:B3"/>
    <mergeCell ref="C1:C3"/>
    <mergeCell ref="D1:F1"/>
    <mergeCell ref="G1:G3"/>
    <mergeCell ref="H1:K1"/>
    <mergeCell ref="L1:O1"/>
    <mergeCell ref="D2:D3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scale="59" fitToWidth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topLeftCell="A34" zoomScaleNormal="100" workbookViewId="0">
      <selection activeCell="L46" sqref="L46"/>
    </sheetView>
  </sheetViews>
  <sheetFormatPr defaultRowHeight="15" x14ac:dyDescent="0.25"/>
  <cols>
    <col min="1" max="1" width="15.28515625" customWidth="1"/>
    <col min="2" max="2" width="25.140625" customWidth="1"/>
    <col min="7" max="7" width="10.42578125" customWidth="1"/>
  </cols>
  <sheetData>
    <row r="1" spans="1:19" x14ac:dyDescent="0.25">
      <c r="A1" s="44" t="s">
        <v>34</v>
      </c>
      <c r="B1" s="44" t="s">
        <v>1</v>
      </c>
      <c r="C1" s="46" t="s">
        <v>2</v>
      </c>
      <c r="D1" s="40" t="s">
        <v>3</v>
      </c>
      <c r="E1" s="41"/>
      <c r="F1" s="42"/>
      <c r="G1" s="46" t="s">
        <v>4</v>
      </c>
      <c r="H1" s="40" t="s">
        <v>5</v>
      </c>
      <c r="I1" s="41"/>
      <c r="J1" s="41"/>
      <c r="K1" s="42"/>
      <c r="L1" s="40" t="s">
        <v>6</v>
      </c>
      <c r="M1" s="41"/>
      <c r="N1" s="41"/>
      <c r="O1" s="42"/>
    </row>
    <row r="2" spans="1:19" x14ac:dyDescent="0.25">
      <c r="A2" s="45"/>
      <c r="B2" s="45"/>
      <c r="C2" s="46"/>
      <c r="D2" s="43" t="s">
        <v>7</v>
      </c>
      <c r="E2" s="43" t="s">
        <v>8</v>
      </c>
      <c r="F2" s="43" t="s">
        <v>9</v>
      </c>
      <c r="G2" s="46"/>
      <c r="H2" s="43" t="s">
        <v>10</v>
      </c>
      <c r="I2" s="43" t="s">
        <v>11</v>
      </c>
      <c r="J2" s="43" t="s">
        <v>12</v>
      </c>
      <c r="K2" s="43" t="s">
        <v>13</v>
      </c>
      <c r="L2" s="43" t="s">
        <v>14</v>
      </c>
      <c r="M2" s="43" t="s">
        <v>15</v>
      </c>
      <c r="N2" s="43" t="s">
        <v>16</v>
      </c>
      <c r="O2" s="43" t="s">
        <v>17</v>
      </c>
    </row>
    <row r="3" spans="1:19" ht="14.45" customHeight="1" x14ac:dyDescent="0.25">
      <c r="A3" s="45"/>
      <c r="B3" s="45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9" x14ac:dyDescent="0.25">
      <c r="A4" s="9" t="s">
        <v>30</v>
      </c>
      <c r="B4" s="11"/>
      <c r="C4" s="1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"/>
      <c r="Q4" s="2"/>
      <c r="R4" s="2"/>
      <c r="S4" s="2"/>
    </row>
    <row r="5" spans="1:19" x14ac:dyDescent="0.25">
      <c r="A5" s="38" t="s">
        <v>105</v>
      </c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"/>
      <c r="Q5" s="2"/>
      <c r="R5" s="2"/>
      <c r="S5" s="2"/>
    </row>
    <row r="6" spans="1:19" ht="16.149999999999999" customHeight="1" x14ac:dyDescent="0.25">
      <c r="A6" s="15" t="s">
        <v>89</v>
      </c>
      <c r="B6" s="15" t="s">
        <v>69</v>
      </c>
      <c r="C6" s="18" t="s">
        <v>99</v>
      </c>
      <c r="D6" s="19">
        <v>10.61</v>
      </c>
      <c r="E6" s="19">
        <v>13.26</v>
      </c>
      <c r="F6" s="19">
        <v>22.5</v>
      </c>
      <c r="G6" s="19">
        <v>220.49</v>
      </c>
      <c r="H6" s="19">
        <v>9.0999999999999998E-2</v>
      </c>
      <c r="I6" s="19">
        <v>2</v>
      </c>
      <c r="J6" s="19">
        <v>28.5</v>
      </c>
      <c r="K6" s="19">
        <v>1.8220000000000001</v>
      </c>
      <c r="L6" s="19">
        <v>76.378</v>
      </c>
      <c r="M6" s="19">
        <v>84.93</v>
      </c>
      <c r="N6" s="19">
        <v>46.332000000000001</v>
      </c>
      <c r="O6" s="19">
        <v>1.2310000000000001</v>
      </c>
      <c r="P6" s="2"/>
      <c r="Q6" s="2"/>
      <c r="R6" s="2"/>
      <c r="S6" s="2"/>
    </row>
    <row r="7" spans="1:19" x14ac:dyDescent="0.25">
      <c r="A7" s="12" t="s">
        <v>83</v>
      </c>
      <c r="B7" s="12" t="s">
        <v>52</v>
      </c>
      <c r="C7" s="13">
        <v>150</v>
      </c>
      <c r="D7" s="14">
        <v>5.6609999999999996</v>
      </c>
      <c r="E7" s="14">
        <v>4.2889999999999997</v>
      </c>
      <c r="F7" s="14">
        <v>36.04</v>
      </c>
      <c r="G7" s="14">
        <v>205.76300000000001</v>
      </c>
      <c r="H7" s="14">
        <v>8.6999999999999994E-2</v>
      </c>
      <c r="I7" s="14">
        <v>0</v>
      </c>
      <c r="J7" s="14">
        <v>20</v>
      </c>
      <c r="K7" s="14">
        <v>0.81699999999999995</v>
      </c>
      <c r="L7" s="14">
        <v>13.058</v>
      </c>
      <c r="M7" s="14">
        <v>46.395000000000003</v>
      </c>
      <c r="N7" s="14">
        <v>8.3040000000000003</v>
      </c>
      <c r="O7" s="14">
        <v>0.84499999999999997</v>
      </c>
      <c r="P7" s="2"/>
      <c r="Q7" s="2"/>
      <c r="R7" s="2"/>
      <c r="S7" s="2"/>
    </row>
    <row r="8" spans="1:19" x14ac:dyDescent="0.25">
      <c r="A8" s="12" t="s">
        <v>96</v>
      </c>
      <c r="B8" s="15" t="s">
        <v>75</v>
      </c>
      <c r="C8" s="18">
        <v>200</v>
      </c>
      <c r="D8" s="19">
        <v>4.01</v>
      </c>
      <c r="E8" s="19">
        <v>2.95</v>
      </c>
      <c r="F8" s="19">
        <v>12.01</v>
      </c>
      <c r="G8" s="19">
        <v>84.93</v>
      </c>
      <c r="H8" s="19">
        <v>2.1999999999999999E-2</v>
      </c>
      <c r="I8" s="19">
        <v>0.54</v>
      </c>
      <c r="J8" s="19">
        <v>9.1199999999999992</v>
      </c>
      <c r="K8" s="19">
        <v>1.2E-2</v>
      </c>
      <c r="L8" s="19">
        <v>113.12</v>
      </c>
      <c r="M8" s="19">
        <v>107.2</v>
      </c>
      <c r="N8" s="19">
        <v>29.6</v>
      </c>
      <c r="O8" s="19">
        <v>0.99399999999999999</v>
      </c>
      <c r="P8" s="2"/>
      <c r="Q8" s="2"/>
      <c r="R8" s="2"/>
      <c r="S8" s="2"/>
    </row>
    <row r="9" spans="1:19" ht="13.9" customHeight="1" x14ac:dyDescent="0.25">
      <c r="A9" s="12" t="s">
        <v>91</v>
      </c>
      <c r="B9" s="12" t="s">
        <v>90</v>
      </c>
      <c r="C9" s="13">
        <v>40</v>
      </c>
      <c r="D9" s="14">
        <v>3.42</v>
      </c>
      <c r="E9" s="14">
        <v>1.2600000000000002</v>
      </c>
      <c r="F9" s="14">
        <v>23.13</v>
      </c>
      <c r="G9" s="14">
        <v>117.54</v>
      </c>
      <c r="H9" s="14">
        <v>6.9750000000000006E-2</v>
      </c>
      <c r="I9" s="14">
        <v>0.9</v>
      </c>
      <c r="J9" s="14">
        <v>0</v>
      </c>
      <c r="K9" s="14">
        <v>0.7</v>
      </c>
      <c r="L9" s="14">
        <v>20.3</v>
      </c>
      <c r="M9" s="14">
        <v>29.25</v>
      </c>
      <c r="N9" s="14">
        <v>5.3999999999999995</v>
      </c>
      <c r="O9" s="14">
        <v>0.54</v>
      </c>
      <c r="P9" s="2"/>
      <c r="Q9" s="2"/>
      <c r="R9" s="2"/>
      <c r="S9" s="2"/>
    </row>
    <row r="10" spans="1:19" ht="15" customHeight="1" x14ac:dyDescent="0.25">
      <c r="A10" s="38" t="s">
        <v>106</v>
      </c>
      <c r="B10" s="11"/>
      <c r="C10" s="16">
        <v>500</v>
      </c>
      <c r="D10" s="31">
        <f t="shared" ref="D10:O10" si="0">SUM(D6:D9)</f>
        <v>23.701000000000001</v>
      </c>
      <c r="E10" s="31">
        <f t="shared" si="0"/>
        <v>21.759</v>
      </c>
      <c r="F10" s="31">
        <f t="shared" si="0"/>
        <v>93.679999999999993</v>
      </c>
      <c r="G10" s="31">
        <f t="shared" si="0"/>
        <v>628.72300000000007</v>
      </c>
      <c r="H10" s="31">
        <f t="shared" si="0"/>
        <v>0.26974999999999999</v>
      </c>
      <c r="I10" s="31">
        <f t="shared" si="0"/>
        <v>3.44</v>
      </c>
      <c r="J10" s="31">
        <f t="shared" si="0"/>
        <v>57.62</v>
      </c>
      <c r="K10" s="31">
        <f t="shared" si="0"/>
        <v>3.351</v>
      </c>
      <c r="L10" s="31">
        <f t="shared" si="0"/>
        <v>222.85600000000002</v>
      </c>
      <c r="M10" s="31">
        <f t="shared" si="0"/>
        <v>267.77500000000003</v>
      </c>
      <c r="N10" s="31">
        <f t="shared" si="0"/>
        <v>89.63600000000001</v>
      </c>
      <c r="O10" s="31">
        <f t="shared" si="0"/>
        <v>3.6100000000000003</v>
      </c>
      <c r="P10" s="6"/>
      <c r="Q10" s="6"/>
      <c r="R10" s="6"/>
      <c r="S10" s="2"/>
    </row>
    <row r="11" spans="1:19" x14ac:dyDescent="0.25">
      <c r="A11" s="9" t="s">
        <v>31</v>
      </c>
      <c r="B11" s="11"/>
      <c r="C11" s="32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"/>
      <c r="Q11" s="2"/>
      <c r="R11" s="2"/>
      <c r="S11" s="2"/>
    </row>
    <row r="12" spans="1:19" x14ac:dyDescent="0.25">
      <c r="A12" s="38" t="s">
        <v>105</v>
      </c>
      <c r="B12" s="11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"/>
      <c r="Q12" s="2"/>
      <c r="R12" s="2"/>
      <c r="S12" s="2"/>
    </row>
    <row r="13" spans="1:19" ht="15.6" customHeight="1" x14ac:dyDescent="0.25">
      <c r="A13" s="15" t="s">
        <v>73</v>
      </c>
      <c r="B13" s="12" t="s">
        <v>37</v>
      </c>
      <c r="C13" s="13">
        <v>200</v>
      </c>
      <c r="D13" s="14">
        <v>15.67</v>
      </c>
      <c r="E13" s="14">
        <v>16.899999999999999</v>
      </c>
      <c r="F13" s="14">
        <v>34.479999999999997</v>
      </c>
      <c r="G13" s="14">
        <v>335.142</v>
      </c>
      <c r="H13" s="14">
        <v>0.24</v>
      </c>
      <c r="I13" s="14">
        <v>27.027999999999999</v>
      </c>
      <c r="J13" s="14">
        <v>288.3</v>
      </c>
      <c r="K13" s="14">
        <v>0.82</v>
      </c>
      <c r="L13" s="14">
        <v>118.31</v>
      </c>
      <c r="M13" s="14">
        <v>308.61500000000001</v>
      </c>
      <c r="N13" s="14">
        <v>48.37</v>
      </c>
      <c r="O13" s="14">
        <v>3.8</v>
      </c>
      <c r="P13" s="2"/>
      <c r="Q13" s="2"/>
      <c r="R13" s="2"/>
      <c r="S13" s="2"/>
    </row>
    <row r="14" spans="1:19" ht="25.5" x14ac:dyDescent="0.25">
      <c r="A14" s="15" t="s">
        <v>94</v>
      </c>
      <c r="B14" s="12" t="s">
        <v>48</v>
      </c>
      <c r="C14" s="13">
        <v>60</v>
      </c>
      <c r="D14" s="14">
        <v>0.92999999999999994</v>
      </c>
      <c r="E14" s="14">
        <v>0.06</v>
      </c>
      <c r="F14" s="14">
        <v>1.9500000000000002</v>
      </c>
      <c r="G14" s="14">
        <v>12</v>
      </c>
      <c r="H14" s="14">
        <v>3.3000000000000002E-2</v>
      </c>
      <c r="I14" s="14">
        <v>3</v>
      </c>
      <c r="J14" s="14">
        <v>0</v>
      </c>
      <c r="K14" s="14">
        <v>0.06</v>
      </c>
      <c r="L14" s="14">
        <v>6</v>
      </c>
      <c r="M14" s="14">
        <v>18.600000000000001</v>
      </c>
      <c r="N14" s="14">
        <v>6.3000000000000007</v>
      </c>
      <c r="O14" s="14">
        <v>0.21000000000000002</v>
      </c>
      <c r="P14" s="2"/>
      <c r="Q14" s="2"/>
      <c r="R14" s="2"/>
      <c r="S14" s="2"/>
    </row>
    <row r="15" spans="1:19" x14ac:dyDescent="0.25">
      <c r="A15" s="15" t="s">
        <v>74</v>
      </c>
      <c r="B15" s="12" t="s">
        <v>33</v>
      </c>
      <c r="C15" s="13">
        <v>200</v>
      </c>
      <c r="D15" s="14">
        <v>0.17</v>
      </c>
      <c r="E15" s="14">
        <v>7.0000000000000007E-2</v>
      </c>
      <c r="F15" s="14">
        <v>13.393000000000001</v>
      </c>
      <c r="G15" s="14">
        <v>58.09</v>
      </c>
      <c r="H15" s="14">
        <v>4.0000000000000001E-3</v>
      </c>
      <c r="I15" s="14">
        <v>50</v>
      </c>
      <c r="J15" s="14">
        <v>40.85</v>
      </c>
      <c r="K15" s="14">
        <v>0.19</v>
      </c>
      <c r="L15" s="14">
        <v>3</v>
      </c>
      <c r="M15" s="14">
        <v>0.85</v>
      </c>
      <c r="N15" s="14">
        <v>0.85</v>
      </c>
      <c r="O15" s="14">
        <v>0.183</v>
      </c>
      <c r="P15" s="2"/>
      <c r="Q15" s="2"/>
      <c r="R15" s="2"/>
      <c r="S15" s="2"/>
    </row>
    <row r="16" spans="1:19" ht="14.45" customHeight="1" x14ac:dyDescent="0.25">
      <c r="A16" s="12" t="s">
        <v>91</v>
      </c>
      <c r="B16" s="12" t="s">
        <v>90</v>
      </c>
      <c r="C16" s="13">
        <v>40</v>
      </c>
      <c r="D16" s="14">
        <v>3.42</v>
      </c>
      <c r="E16" s="14">
        <v>1.2600000000000002</v>
      </c>
      <c r="F16" s="14">
        <v>23.13</v>
      </c>
      <c r="G16" s="14">
        <v>117.54</v>
      </c>
      <c r="H16" s="14">
        <v>6.9750000000000006E-2</v>
      </c>
      <c r="I16" s="14">
        <v>0.9</v>
      </c>
      <c r="J16" s="14">
        <v>0</v>
      </c>
      <c r="K16" s="14">
        <v>0.7</v>
      </c>
      <c r="L16" s="14">
        <v>20.3</v>
      </c>
      <c r="M16" s="14">
        <v>29.25</v>
      </c>
      <c r="N16" s="14">
        <v>5.3999999999999995</v>
      </c>
      <c r="O16" s="14">
        <v>0.54</v>
      </c>
      <c r="P16" s="2"/>
      <c r="Q16" s="2"/>
      <c r="R16" s="2"/>
      <c r="S16" s="2"/>
    </row>
    <row r="17" spans="1:19" ht="16.149999999999999" customHeight="1" x14ac:dyDescent="0.25">
      <c r="A17" s="38" t="s">
        <v>106</v>
      </c>
      <c r="B17" s="11"/>
      <c r="C17" s="16">
        <f t="shared" ref="C17:O17" si="1">SUM(C13:C16)</f>
        <v>500</v>
      </c>
      <c r="D17" s="17">
        <f t="shared" si="1"/>
        <v>20.190000000000005</v>
      </c>
      <c r="E17" s="17">
        <f t="shared" si="1"/>
        <v>18.29</v>
      </c>
      <c r="F17" s="17">
        <f t="shared" si="1"/>
        <v>72.953000000000003</v>
      </c>
      <c r="G17" s="17">
        <f t="shared" si="1"/>
        <v>522.77199999999993</v>
      </c>
      <c r="H17" s="17">
        <f t="shared" si="1"/>
        <v>0.34675</v>
      </c>
      <c r="I17" s="17">
        <f t="shared" si="1"/>
        <v>80.927999999999997</v>
      </c>
      <c r="J17" s="17">
        <f t="shared" si="1"/>
        <v>329.15000000000003</v>
      </c>
      <c r="K17" s="17">
        <f t="shared" si="1"/>
        <v>1.7699999999999998</v>
      </c>
      <c r="L17" s="17">
        <f t="shared" si="1"/>
        <v>147.61000000000001</v>
      </c>
      <c r="M17" s="17">
        <f t="shared" si="1"/>
        <v>357.31500000000005</v>
      </c>
      <c r="N17" s="17">
        <f t="shared" si="1"/>
        <v>60.92</v>
      </c>
      <c r="O17" s="17">
        <f t="shared" si="1"/>
        <v>4.7329999999999997</v>
      </c>
      <c r="P17" s="6"/>
      <c r="Q17" s="6"/>
      <c r="R17" s="6"/>
      <c r="S17" s="2"/>
    </row>
    <row r="18" spans="1:19" x14ac:dyDescent="0.25">
      <c r="A18" s="9" t="s">
        <v>32</v>
      </c>
      <c r="B18" s="11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  <c r="Q18" s="2"/>
      <c r="R18" s="2"/>
      <c r="S18" s="2"/>
    </row>
    <row r="19" spans="1:19" x14ac:dyDescent="0.25">
      <c r="A19" s="38" t="s">
        <v>105</v>
      </c>
      <c r="B19" s="11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  <c r="Q19" s="2"/>
      <c r="R19" s="2"/>
      <c r="S19" s="2"/>
    </row>
    <row r="20" spans="1:19" ht="25.5" x14ac:dyDescent="0.25">
      <c r="A20" s="15" t="s">
        <v>77</v>
      </c>
      <c r="B20" s="15" t="s">
        <v>0</v>
      </c>
      <c r="C20" s="18">
        <v>250</v>
      </c>
      <c r="D20" s="19">
        <v>7.78</v>
      </c>
      <c r="E20" s="19">
        <v>10.16</v>
      </c>
      <c r="F20" s="19">
        <v>28.01</v>
      </c>
      <c r="G20" s="19">
        <v>197.03</v>
      </c>
      <c r="H20" s="19">
        <v>0.08</v>
      </c>
      <c r="I20" s="19">
        <v>1</v>
      </c>
      <c r="J20" s="19">
        <v>24</v>
      </c>
      <c r="K20" s="19">
        <v>0</v>
      </c>
      <c r="L20" s="19">
        <v>207.96</v>
      </c>
      <c r="M20" s="19">
        <v>174.25</v>
      </c>
      <c r="N20" s="19">
        <v>27.75</v>
      </c>
      <c r="O20" s="19">
        <v>0.61</v>
      </c>
      <c r="P20" s="2"/>
      <c r="Q20" s="2"/>
      <c r="R20" s="2"/>
      <c r="S20" s="2"/>
    </row>
    <row r="21" spans="1:19" ht="27.6" customHeight="1" x14ac:dyDescent="0.25">
      <c r="A21" s="15" t="s">
        <v>93</v>
      </c>
      <c r="B21" s="12" t="s">
        <v>50</v>
      </c>
      <c r="C21" s="13">
        <v>60</v>
      </c>
      <c r="D21" s="14">
        <v>5.52</v>
      </c>
      <c r="E21" s="14">
        <v>3.26</v>
      </c>
      <c r="F21" s="14">
        <v>18.13</v>
      </c>
      <c r="G21" s="14">
        <v>118.5</v>
      </c>
      <c r="H21" s="14">
        <v>6.9750000000000006E-2</v>
      </c>
      <c r="I21" s="14">
        <v>0.9</v>
      </c>
      <c r="J21" s="14">
        <v>0</v>
      </c>
      <c r="K21" s="14">
        <v>0.7</v>
      </c>
      <c r="L21" s="14">
        <v>20.3</v>
      </c>
      <c r="M21" s="14">
        <v>29.25</v>
      </c>
      <c r="N21" s="14">
        <v>5.3999999999999995</v>
      </c>
      <c r="O21" s="14">
        <v>0.54</v>
      </c>
      <c r="P21" s="2"/>
      <c r="Q21" s="2"/>
      <c r="R21" s="2"/>
      <c r="S21" s="2"/>
    </row>
    <row r="22" spans="1:19" ht="15" customHeight="1" x14ac:dyDescent="0.25">
      <c r="A22" s="15" t="s">
        <v>85</v>
      </c>
      <c r="B22" s="15" t="s">
        <v>20</v>
      </c>
      <c r="C22" s="18">
        <v>200</v>
      </c>
      <c r="D22" s="19">
        <v>3.59</v>
      </c>
      <c r="E22" s="19">
        <v>2.85</v>
      </c>
      <c r="F22" s="19">
        <v>12.712</v>
      </c>
      <c r="G22" s="19">
        <v>92.08</v>
      </c>
      <c r="H22" s="19">
        <v>2.1999999999999999E-2</v>
      </c>
      <c r="I22" s="19">
        <v>0.54</v>
      </c>
      <c r="J22" s="19">
        <v>9.1199999999999992</v>
      </c>
      <c r="K22" s="19">
        <v>1.2E-2</v>
      </c>
      <c r="L22" s="19">
        <v>113.12</v>
      </c>
      <c r="M22" s="19">
        <v>107.2</v>
      </c>
      <c r="N22" s="19">
        <v>29.6</v>
      </c>
      <c r="O22" s="19">
        <v>0.99399999999999999</v>
      </c>
      <c r="P22" s="2"/>
      <c r="Q22" s="2"/>
      <c r="R22" s="2"/>
      <c r="S22" s="2"/>
    </row>
    <row r="23" spans="1:19" ht="12" customHeight="1" x14ac:dyDescent="0.25">
      <c r="A23" s="38" t="s">
        <v>106</v>
      </c>
      <c r="B23" s="11"/>
      <c r="C23" s="16">
        <f t="shared" ref="C23:O23" si="2">SUM(C20:C22)</f>
        <v>510</v>
      </c>
      <c r="D23" s="17">
        <f t="shared" si="2"/>
        <v>16.89</v>
      </c>
      <c r="E23" s="17">
        <f t="shared" si="2"/>
        <v>16.27</v>
      </c>
      <c r="F23" s="17">
        <f t="shared" si="2"/>
        <v>58.852000000000004</v>
      </c>
      <c r="G23" s="17">
        <f t="shared" si="2"/>
        <v>407.60999999999996</v>
      </c>
      <c r="H23" s="17">
        <f t="shared" si="2"/>
        <v>0.17174999999999999</v>
      </c>
      <c r="I23" s="17">
        <f t="shared" si="2"/>
        <v>2.44</v>
      </c>
      <c r="J23" s="17">
        <f t="shared" si="2"/>
        <v>33.119999999999997</v>
      </c>
      <c r="K23" s="17">
        <f t="shared" si="2"/>
        <v>0.71199999999999997</v>
      </c>
      <c r="L23" s="17">
        <f t="shared" si="2"/>
        <v>341.38</v>
      </c>
      <c r="M23" s="17">
        <f t="shared" si="2"/>
        <v>310.7</v>
      </c>
      <c r="N23" s="17">
        <f t="shared" si="2"/>
        <v>62.75</v>
      </c>
      <c r="O23" s="17">
        <f t="shared" si="2"/>
        <v>2.1440000000000001</v>
      </c>
      <c r="P23" s="6"/>
      <c r="Q23" s="6"/>
      <c r="R23" s="6"/>
      <c r="S23" s="2"/>
    </row>
    <row r="24" spans="1:19" x14ac:dyDescent="0.25">
      <c r="A24" s="9" t="s">
        <v>41</v>
      </c>
      <c r="B24" s="11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"/>
      <c r="Q24" s="2"/>
      <c r="R24" s="2"/>
      <c r="S24" s="2"/>
    </row>
    <row r="25" spans="1:19" x14ac:dyDescent="0.25">
      <c r="A25" s="38" t="s">
        <v>105</v>
      </c>
      <c r="B25" s="11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"/>
      <c r="Q25" s="2"/>
      <c r="R25" s="2"/>
      <c r="S25" s="2"/>
    </row>
    <row r="26" spans="1:19" x14ac:dyDescent="0.25">
      <c r="A26" s="12" t="s">
        <v>95</v>
      </c>
      <c r="B26" s="12" t="s">
        <v>53</v>
      </c>
      <c r="C26" s="13">
        <v>60</v>
      </c>
      <c r="D26" s="14">
        <v>0.1</v>
      </c>
      <c r="E26" s="14">
        <v>0.04</v>
      </c>
      <c r="F26" s="14">
        <v>0.76</v>
      </c>
      <c r="G26" s="14">
        <v>10.3</v>
      </c>
      <c r="H26" s="14">
        <v>1.2E-2</v>
      </c>
      <c r="I26" s="14">
        <v>2.8</v>
      </c>
      <c r="J26" s="14">
        <v>0</v>
      </c>
      <c r="K26" s="14">
        <v>0.04</v>
      </c>
      <c r="L26" s="14">
        <v>6.8</v>
      </c>
      <c r="M26" s="14">
        <v>12</v>
      </c>
      <c r="N26" s="14">
        <v>5.6</v>
      </c>
      <c r="O26" s="14">
        <v>0.2</v>
      </c>
      <c r="P26" s="2"/>
      <c r="Q26" s="2"/>
      <c r="R26" s="2"/>
      <c r="S26" s="2"/>
    </row>
    <row r="27" spans="1:19" x14ac:dyDescent="0.25">
      <c r="A27" s="15" t="s">
        <v>71</v>
      </c>
      <c r="B27" s="15" t="s">
        <v>39</v>
      </c>
      <c r="C27" s="18">
        <v>200</v>
      </c>
      <c r="D27" s="19">
        <v>20.64</v>
      </c>
      <c r="E27" s="19">
        <v>21.21</v>
      </c>
      <c r="F27" s="19">
        <v>57.61</v>
      </c>
      <c r="G27" s="19">
        <v>476.29599999999999</v>
      </c>
      <c r="H27" s="19">
        <v>0.105</v>
      </c>
      <c r="I27" s="19">
        <v>4.5999999999999996</v>
      </c>
      <c r="J27" s="19">
        <v>9.1</v>
      </c>
      <c r="K27" s="19">
        <v>3.2330000000000001</v>
      </c>
      <c r="L27" s="19">
        <v>25.52</v>
      </c>
      <c r="M27" s="19">
        <v>269.39999999999998</v>
      </c>
      <c r="N27" s="19">
        <v>49.95</v>
      </c>
      <c r="O27" s="19">
        <v>2.0830000000000002</v>
      </c>
      <c r="P27" s="2"/>
      <c r="Q27" s="2"/>
      <c r="R27" s="2"/>
      <c r="S27" s="2"/>
    </row>
    <row r="28" spans="1:19" x14ac:dyDescent="0.25">
      <c r="A28" s="12" t="s">
        <v>82</v>
      </c>
      <c r="B28" s="15" t="s">
        <v>19</v>
      </c>
      <c r="C28" s="18">
        <v>200</v>
      </c>
      <c r="D28" s="19">
        <v>5.3999999999999999E-2</v>
      </c>
      <c r="E28" s="19">
        <v>6.0000000000000001E-3</v>
      </c>
      <c r="F28" s="19">
        <v>9.1649999999999991</v>
      </c>
      <c r="G28" s="19">
        <v>37.962000000000003</v>
      </c>
      <c r="H28" s="19">
        <v>3.0000000000000001E-3</v>
      </c>
      <c r="I28" s="19">
        <v>2.5</v>
      </c>
      <c r="J28" s="19">
        <v>0</v>
      </c>
      <c r="K28" s="19">
        <v>1.2E-2</v>
      </c>
      <c r="L28" s="19">
        <v>7.35</v>
      </c>
      <c r="M28" s="19">
        <v>9.56</v>
      </c>
      <c r="N28" s="19">
        <v>5.12</v>
      </c>
      <c r="O28" s="19">
        <v>0.88300000000000001</v>
      </c>
      <c r="P28" s="2"/>
      <c r="Q28" s="2"/>
      <c r="R28" s="2"/>
      <c r="S28" s="2"/>
    </row>
    <row r="29" spans="1:19" ht="15" customHeight="1" x14ac:dyDescent="0.25">
      <c r="A29" s="12" t="s">
        <v>91</v>
      </c>
      <c r="B29" s="12" t="s">
        <v>90</v>
      </c>
      <c r="C29" s="13">
        <v>40</v>
      </c>
      <c r="D29" s="14">
        <v>3.42</v>
      </c>
      <c r="E29" s="14">
        <v>1.2600000000000002</v>
      </c>
      <c r="F29" s="14">
        <v>23.13</v>
      </c>
      <c r="G29" s="14">
        <v>117.54</v>
      </c>
      <c r="H29" s="14">
        <v>6.9750000000000006E-2</v>
      </c>
      <c r="I29" s="14">
        <v>0.9</v>
      </c>
      <c r="J29" s="14">
        <v>0</v>
      </c>
      <c r="K29" s="14">
        <v>0.7</v>
      </c>
      <c r="L29" s="14">
        <v>20.3</v>
      </c>
      <c r="M29" s="14">
        <v>29.25</v>
      </c>
      <c r="N29" s="14">
        <v>5.3999999999999995</v>
      </c>
      <c r="O29" s="14">
        <v>0.54</v>
      </c>
      <c r="P29" s="2"/>
      <c r="Q29" s="2"/>
      <c r="R29" s="2"/>
      <c r="S29" s="2"/>
    </row>
    <row r="30" spans="1:19" ht="16.149999999999999" customHeight="1" x14ac:dyDescent="0.25">
      <c r="A30" s="38" t="s">
        <v>106</v>
      </c>
      <c r="B30" s="9"/>
      <c r="C30" s="16">
        <f t="shared" ref="C30:O30" si="3">SUM(C26:C29)</f>
        <v>500</v>
      </c>
      <c r="D30" s="17">
        <f t="shared" si="3"/>
        <v>24.213999999999999</v>
      </c>
      <c r="E30" s="17">
        <f t="shared" si="3"/>
        <v>22.516000000000002</v>
      </c>
      <c r="F30" s="17">
        <f t="shared" si="3"/>
        <v>90.664999999999992</v>
      </c>
      <c r="G30" s="17">
        <f t="shared" si="3"/>
        <v>642.09799999999996</v>
      </c>
      <c r="H30" s="17">
        <f t="shared" si="3"/>
        <v>0.18975</v>
      </c>
      <c r="I30" s="17">
        <f t="shared" si="3"/>
        <v>10.799999999999999</v>
      </c>
      <c r="J30" s="17">
        <f t="shared" si="3"/>
        <v>9.1</v>
      </c>
      <c r="K30" s="17">
        <f t="shared" si="3"/>
        <v>3.9850000000000003</v>
      </c>
      <c r="L30" s="17">
        <f t="shared" si="3"/>
        <v>59.97</v>
      </c>
      <c r="M30" s="17">
        <f t="shared" si="3"/>
        <v>320.20999999999998</v>
      </c>
      <c r="N30" s="17">
        <f t="shared" si="3"/>
        <v>66.070000000000007</v>
      </c>
      <c r="O30" s="17">
        <f t="shared" si="3"/>
        <v>3.7060000000000004</v>
      </c>
      <c r="P30" s="6"/>
      <c r="Q30" s="6"/>
      <c r="R30" s="6"/>
      <c r="S30" s="1"/>
    </row>
    <row r="31" spans="1:19" x14ac:dyDescent="0.25">
      <c r="A31" s="9" t="s">
        <v>56</v>
      </c>
      <c r="B31" s="11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"/>
      <c r="Q31" s="2"/>
      <c r="R31" s="2"/>
      <c r="S31" s="2"/>
    </row>
    <row r="32" spans="1:19" x14ac:dyDescent="0.25">
      <c r="A32" s="38" t="s">
        <v>105</v>
      </c>
      <c r="B32" s="11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"/>
      <c r="Q32" s="2"/>
      <c r="R32" s="2"/>
      <c r="S32" s="2"/>
    </row>
    <row r="33" spans="1:19" x14ac:dyDescent="0.25">
      <c r="A33" s="12" t="s">
        <v>95</v>
      </c>
      <c r="B33" s="12" t="s">
        <v>45</v>
      </c>
      <c r="C33" s="13">
        <v>60</v>
      </c>
      <c r="D33" s="14">
        <v>0.28000000000000003</v>
      </c>
      <c r="E33" s="14">
        <v>0.04</v>
      </c>
      <c r="F33" s="14">
        <v>0.76</v>
      </c>
      <c r="G33" s="14">
        <v>4.4000000000000004</v>
      </c>
      <c r="H33" s="14">
        <v>1.2E-2</v>
      </c>
      <c r="I33" s="14">
        <v>2.8</v>
      </c>
      <c r="J33" s="14">
        <v>0</v>
      </c>
      <c r="K33" s="14">
        <v>0.04</v>
      </c>
      <c r="L33" s="14">
        <v>6.8</v>
      </c>
      <c r="M33" s="14">
        <v>12</v>
      </c>
      <c r="N33" s="14">
        <v>5.6</v>
      </c>
      <c r="O33" s="14">
        <v>0.2</v>
      </c>
      <c r="P33" s="2"/>
      <c r="Q33" s="2"/>
      <c r="R33" s="2"/>
      <c r="S33" s="2"/>
    </row>
    <row r="34" spans="1:19" x14ac:dyDescent="0.25">
      <c r="A34" s="15" t="s">
        <v>70</v>
      </c>
      <c r="B34" s="15" t="s">
        <v>55</v>
      </c>
      <c r="C34" s="18">
        <v>200</v>
      </c>
      <c r="D34" s="19">
        <v>19</v>
      </c>
      <c r="E34" s="19">
        <v>19.78</v>
      </c>
      <c r="F34" s="19">
        <v>54.17</v>
      </c>
      <c r="G34" s="19">
        <v>435.95</v>
      </c>
      <c r="H34" s="19">
        <v>0.35599999999999998</v>
      </c>
      <c r="I34" s="19">
        <v>24.26</v>
      </c>
      <c r="J34" s="19">
        <v>64.75</v>
      </c>
      <c r="K34" s="19">
        <v>2.6</v>
      </c>
      <c r="L34" s="19">
        <v>24.981000000000002</v>
      </c>
      <c r="M34" s="19">
        <v>283.22800000000001</v>
      </c>
      <c r="N34" s="19">
        <v>21.599</v>
      </c>
      <c r="O34" s="19">
        <v>5.7249999999999996</v>
      </c>
      <c r="P34" s="2"/>
      <c r="Q34" s="2"/>
      <c r="R34" s="2"/>
      <c r="S34" s="2"/>
    </row>
    <row r="35" spans="1:19" x14ac:dyDescent="0.25">
      <c r="A35" s="15" t="s">
        <v>74</v>
      </c>
      <c r="B35" s="12" t="s">
        <v>33</v>
      </c>
      <c r="C35" s="13">
        <v>200</v>
      </c>
      <c r="D35" s="14">
        <v>0.17</v>
      </c>
      <c r="E35" s="14">
        <v>7.0000000000000007E-2</v>
      </c>
      <c r="F35" s="14">
        <v>13.393000000000001</v>
      </c>
      <c r="G35" s="14">
        <v>58.09</v>
      </c>
      <c r="H35" s="14">
        <v>4.0000000000000001E-3</v>
      </c>
      <c r="I35" s="14">
        <v>50</v>
      </c>
      <c r="J35" s="14">
        <v>40.85</v>
      </c>
      <c r="K35" s="14">
        <v>0.19</v>
      </c>
      <c r="L35" s="14">
        <v>3</v>
      </c>
      <c r="M35" s="14">
        <v>0.85</v>
      </c>
      <c r="N35" s="14">
        <v>0.85</v>
      </c>
      <c r="O35" s="14">
        <v>0.183</v>
      </c>
      <c r="P35" s="2"/>
      <c r="Q35" s="2"/>
      <c r="R35" s="2"/>
      <c r="S35" s="2"/>
    </row>
    <row r="36" spans="1:19" ht="14.45" customHeight="1" x14ac:dyDescent="0.25">
      <c r="A36" s="12" t="s">
        <v>91</v>
      </c>
      <c r="B36" s="12" t="s">
        <v>90</v>
      </c>
      <c r="C36" s="13">
        <v>40</v>
      </c>
      <c r="D36" s="14">
        <v>3.42</v>
      </c>
      <c r="E36" s="14">
        <v>1.2600000000000002</v>
      </c>
      <c r="F36" s="14">
        <v>23.13</v>
      </c>
      <c r="G36" s="14">
        <v>117.54</v>
      </c>
      <c r="H36" s="14">
        <v>6.9750000000000006E-2</v>
      </c>
      <c r="I36" s="14">
        <v>0.9</v>
      </c>
      <c r="J36" s="14">
        <v>0</v>
      </c>
      <c r="K36" s="14">
        <v>0.7</v>
      </c>
      <c r="L36" s="14">
        <v>20.3</v>
      </c>
      <c r="M36" s="14">
        <v>29.25</v>
      </c>
      <c r="N36" s="14">
        <v>5.3999999999999995</v>
      </c>
      <c r="O36" s="14">
        <v>0.54</v>
      </c>
      <c r="P36" s="2"/>
      <c r="Q36" s="2"/>
      <c r="R36" s="2"/>
      <c r="S36" s="2"/>
    </row>
    <row r="37" spans="1:19" x14ac:dyDescent="0.25">
      <c r="A37" s="38" t="s">
        <v>106</v>
      </c>
      <c r="B37" s="9"/>
      <c r="C37" s="33">
        <f t="shared" ref="C37:O37" si="4">SUM(C33:C36)</f>
        <v>500</v>
      </c>
      <c r="D37" s="34">
        <f t="shared" si="4"/>
        <v>22.870000000000005</v>
      </c>
      <c r="E37" s="34">
        <f t="shared" si="4"/>
        <v>21.150000000000002</v>
      </c>
      <c r="F37" s="34">
        <f t="shared" si="4"/>
        <v>91.453000000000003</v>
      </c>
      <c r="G37" s="34">
        <f t="shared" si="4"/>
        <v>615.9799999999999</v>
      </c>
      <c r="H37" s="34">
        <f t="shared" si="4"/>
        <v>0.44174999999999998</v>
      </c>
      <c r="I37" s="34">
        <f t="shared" si="4"/>
        <v>77.960000000000008</v>
      </c>
      <c r="J37" s="34">
        <f t="shared" si="4"/>
        <v>105.6</v>
      </c>
      <c r="K37" s="34">
        <f t="shared" si="4"/>
        <v>3.5300000000000002</v>
      </c>
      <c r="L37" s="34">
        <f t="shared" si="4"/>
        <v>55.081000000000003</v>
      </c>
      <c r="M37" s="34">
        <f t="shared" si="4"/>
        <v>325.32800000000003</v>
      </c>
      <c r="N37" s="34">
        <f t="shared" si="4"/>
        <v>33.448999999999998</v>
      </c>
      <c r="O37" s="34">
        <f t="shared" si="4"/>
        <v>6.6479999999999997</v>
      </c>
      <c r="P37" s="6"/>
      <c r="Q37" s="6"/>
      <c r="R37" s="6"/>
      <c r="S37" s="2"/>
    </row>
    <row r="38" spans="1:19" ht="11.45" customHeight="1" x14ac:dyDescent="0.25">
      <c r="A38" s="21" t="s">
        <v>44</v>
      </c>
      <c r="B38" s="27"/>
      <c r="C38" s="30">
        <f t="shared" ref="C38:O38" si="5">C10+C17+C23+C30+C37</f>
        <v>2510</v>
      </c>
      <c r="D38" s="30">
        <f t="shared" si="5"/>
        <v>107.86500000000001</v>
      </c>
      <c r="E38" s="30">
        <f t="shared" si="5"/>
        <v>99.985000000000014</v>
      </c>
      <c r="F38" s="30">
        <f t="shared" si="5"/>
        <v>407.60299999999995</v>
      </c>
      <c r="G38" s="30">
        <f t="shared" si="5"/>
        <v>2817.1829999999995</v>
      </c>
      <c r="H38" s="30">
        <f t="shared" si="5"/>
        <v>1.4197500000000001</v>
      </c>
      <c r="I38" s="30">
        <f t="shared" si="5"/>
        <v>175.56799999999998</v>
      </c>
      <c r="J38" s="30">
        <f t="shared" si="5"/>
        <v>534.59</v>
      </c>
      <c r="K38" s="30">
        <f t="shared" si="5"/>
        <v>13.347999999999999</v>
      </c>
      <c r="L38" s="30">
        <f t="shared" si="5"/>
        <v>826.89700000000005</v>
      </c>
      <c r="M38" s="30">
        <f t="shared" si="5"/>
        <v>1581.3280000000002</v>
      </c>
      <c r="N38" s="30">
        <f t="shared" si="5"/>
        <v>312.82500000000005</v>
      </c>
      <c r="O38" s="30">
        <f t="shared" si="5"/>
        <v>20.841000000000001</v>
      </c>
    </row>
    <row r="39" spans="1:19" ht="40.5" x14ac:dyDescent="0.25">
      <c r="A39" s="21" t="s">
        <v>43</v>
      </c>
      <c r="B39" s="27"/>
      <c r="C39" s="30">
        <f>(C10+C17+C23+C30+C37)/5</f>
        <v>502</v>
      </c>
      <c r="D39" s="23">
        <f t="shared" ref="D39:O39" si="6">(D12+D19+D25+D31+D38)/5</f>
        <v>21.573</v>
      </c>
      <c r="E39" s="23">
        <f t="shared" si="6"/>
        <v>19.997000000000003</v>
      </c>
      <c r="F39" s="23">
        <f t="shared" si="6"/>
        <v>81.520599999999988</v>
      </c>
      <c r="G39" s="23">
        <f t="shared" si="6"/>
        <v>563.43659999999988</v>
      </c>
      <c r="H39" s="23">
        <f t="shared" si="6"/>
        <v>0.28395000000000004</v>
      </c>
      <c r="I39" s="23">
        <f t="shared" si="6"/>
        <v>35.113599999999998</v>
      </c>
      <c r="J39" s="23">
        <f t="shared" si="6"/>
        <v>106.91800000000001</v>
      </c>
      <c r="K39" s="23">
        <f t="shared" si="6"/>
        <v>2.6696</v>
      </c>
      <c r="L39" s="23">
        <f t="shared" si="6"/>
        <v>165.3794</v>
      </c>
      <c r="M39" s="23">
        <f t="shared" si="6"/>
        <v>316.26560000000006</v>
      </c>
      <c r="N39" s="23">
        <f t="shared" si="6"/>
        <v>62.565000000000012</v>
      </c>
      <c r="O39" s="23">
        <f t="shared" si="6"/>
        <v>4.1682000000000006</v>
      </c>
    </row>
    <row r="40" spans="1:19" ht="38.25" x14ac:dyDescent="0.25">
      <c r="A40" s="35" t="s">
        <v>65</v>
      </c>
      <c r="B40" s="35"/>
      <c r="C40" s="36">
        <f>('1 неделя'!C17+'1 неделя'!C24+'1 неделя'!C31+'1 неделя'!C38+'1 неделя'!C46+'2 неделя'!C11+'2 неделя'!C17+'2 неделя'!C25+'2 неделя'!C32+'2 неделя'!C40+'3 неделя'!C11+'3 неделя'!C17+'3 неделя'!C24+'3 неделя'!C32+'3 неделя'!C40+'4 неделя'!C10+'4 неделя'!C17+'4 неделя'!C23+'4 неделя'!C30+'4 неделя'!C37)/20</f>
        <v>518.5</v>
      </c>
      <c r="D40" s="37">
        <f>('1 неделя'!D17+'1 неделя'!D24+'1 неделя'!D31+'1 неделя'!D38+'1 неделя'!D46+'2 неделя'!D11+'2 неделя'!D17+'2 неделя'!D25+'2 неделя'!D32+'2 неделя'!D40+'3 неделя'!D11+'3 неделя'!D17+'3 неделя'!D24+'3 неделя'!D32+'3 неделя'!D40+'4 неделя'!D10+'4 неделя'!D17+'4 неделя'!D23+'4 неделя'!D30+'4 неделя'!D37)/20</f>
        <v>22.724589999999996</v>
      </c>
      <c r="E40" s="37">
        <f>('1 неделя'!E17+'1 неделя'!E24+'1 неделя'!E31+'1 неделя'!E38+'1 неделя'!E46+'2 неделя'!E11+'2 неделя'!E17+'2 неделя'!E25+'2 неделя'!E32+'2 неделя'!E40+'3 неделя'!E11+'3 неделя'!E17+'3 неделя'!E24+'3 неделя'!E32+'3 неделя'!E40+'4 неделя'!E10+'4 неделя'!E17+'4 неделя'!E23+'4 неделя'!E30+'4 неделя'!E37)/20</f>
        <v>21.390509999999999</v>
      </c>
      <c r="F40" s="37">
        <f>('1 неделя'!F17+'1 неделя'!F24+'1 неделя'!F31+'1 неделя'!F38+'1 неделя'!F46+'2 неделя'!F11+'2 неделя'!F17+'2 неделя'!F25+'2 неделя'!F32+'2 неделя'!F40+'3 неделя'!F11+'3 неделя'!F17+'3 неделя'!F24+'3 неделя'!F32+'3 неделя'!F40+'4 неделя'!F10+'4 неделя'!F17+'4 неделя'!F23+'4 неделя'!F30+'4 неделя'!F37)/20</f>
        <v>85.508430000000004</v>
      </c>
      <c r="G40" s="37">
        <f>('1 неделя'!G17+'1 неделя'!G24+'1 неделя'!G31+'1 неделя'!G38+'1 неделя'!G46+'2 неделя'!G11+'2 неделя'!G17+'2 неделя'!G25+'2 неделя'!G32+'2 неделя'!G40+'3 неделя'!G11+'3 неделя'!G17+'3 неделя'!G24+'3 неделя'!G32+'3 неделя'!G40+'4 неделя'!G10+'4 неделя'!G17+'4 неделя'!G23+'4 неделя'!G30+'4 неделя'!G37)/20</f>
        <v>592.45416</v>
      </c>
      <c r="H40" s="37">
        <f>('1 неделя'!H17+'1 неделя'!H24+'1 неделя'!H31+'1 неделя'!H38+'1 неделя'!H46+'2 неделя'!H11+'2 неделя'!H17+'2 неделя'!H25+'2 неделя'!H32+'2 неделя'!H40+'3 неделя'!H11+'3 неделя'!H17+'3 неделя'!H24+'3 неделя'!H32+'3 неделя'!H40+'4 неделя'!H10+'4 неделя'!H17+'4 неделя'!H23+'4 неделя'!H30+'4 неделя'!H37)/20</f>
        <v>0.30516111700000004</v>
      </c>
      <c r="I40" s="37">
        <f>('1 неделя'!I17+'1 неделя'!I24+'1 неделя'!I31+'1 неделя'!I38+'1 неделя'!I46+'2 неделя'!I11+'2 неделя'!I17+'2 неделя'!I25+'2 неделя'!I32+'2 неделя'!I40+'3 неделя'!I11+'3 неделя'!I17+'3 неделя'!I24+'3 неделя'!I32+'3 неделя'!I40+'4 неделя'!I10+'4 неделя'!I17+'4 неделя'!I23+'4 неделя'!I30+'4 неделя'!I37)/20</f>
        <v>27.913649999999997</v>
      </c>
      <c r="J40" s="37">
        <f>('1 неделя'!J17+'1 неделя'!J24+'1 неделя'!J31+'1 неделя'!J38+'1 неделя'!J46+'2 неделя'!J11+'2 неделя'!J17+'2 неделя'!J25+'2 неделя'!J32+'2 неделя'!J40+'3 неделя'!J11+'3 неделя'!J17+'3 неделя'!J24+'3 неделя'!J32+'3 неделя'!J40+'4 неделя'!J10+'4 неделя'!J17+'4 неделя'!J23+'4 неделя'!J30+'4 неделя'!J37)/20</f>
        <v>107.95689999999999</v>
      </c>
      <c r="K40" s="37">
        <f>('1 неделя'!K17+'1 неделя'!K24+'1 неделя'!K31+'1 неделя'!K38+'1 неделя'!K46+'2 неделя'!K11+'2 неделя'!K17+'2 неделя'!K25+'2 неделя'!K32+'2 неделя'!K40+'3 неделя'!K11+'3 неделя'!K17+'3 неделя'!K24+'3 неделя'!K32+'3 неделя'!K40+'4 неделя'!K10+'4 неделя'!K17+'4 неделя'!K23+'4 неделя'!K30+'4 неделя'!K37)/20</f>
        <v>2.02874</v>
      </c>
      <c r="L40" s="37">
        <f>('1 неделя'!L17+'1 неделя'!L24+'1 неделя'!L31+'1 неделя'!L38+'1 неделя'!L46+'2 неделя'!L11+'2 неделя'!L17+'2 неделя'!L25+'2 неделя'!L32+'2 неделя'!L40+'3 неделя'!L11+'3 неделя'!L17+'3 неделя'!L24+'3 неделя'!L32+'3 неделя'!L40+'4 неделя'!L10+'4 неделя'!L17+'4 неделя'!L23+'4 неделя'!L30+'4 неделя'!L37)/20</f>
        <v>202.41715000000002</v>
      </c>
      <c r="M40" s="37">
        <f>('1 неделя'!M17+'1 неделя'!M24+'1 неделя'!M31+'1 неделя'!M38+'1 неделя'!M46+'2 неделя'!M11+'2 неделя'!M17+'2 неделя'!M25+'2 неделя'!M32+'2 неделя'!M40+'3 неделя'!M11+'3 неделя'!M17+'3 неделя'!M24+'3 неделя'!M32+'3 неделя'!M40+'4 неделя'!M10+'4 неделя'!M17+'4 неделя'!M23+'4 неделя'!M30+'4 неделя'!M37)/20</f>
        <v>358.74649999999997</v>
      </c>
      <c r="N40" s="37">
        <f>('1 неделя'!N17+'1 неделя'!N24+'1 неделя'!N31+'1 неделя'!N38+'1 неделя'!N46+'2 неделя'!N11+'2 неделя'!N17+'2 неделя'!N25+'2 неделя'!N32+'2 неделя'!N40+'3 неделя'!N11+'3 неделя'!N17+'3 неделя'!N24+'3 неделя'!N32+'3 неделя'!N40+'4 неделя'!N10+'4 неделя'!N17+'4 неделя'!N23+'4 неделя'!N30+'4 неделя'!N37)/20</f>
        <v>84.254199999999997</v>
      </c>
      <c r="O40" s="37">
        <f>('1 неделя'!O17+'1 неделя'!O24+'1 неделя'!O31+'1 неделя'!O38+'1 неделя'!O46+'2 неделя'!O11+'2 неделя'!O17+'2 неделя'!O25+'2 неделя'!O32+'2 неделя'!O40+'3 неделя'!O11+'3 неделя'!O17+'3 неделя'!O24+'3 неделя'!O32+'3 неделя'!O40+'4 неделя'!O10+'4 неделя'!O17+'4 неделя'!O23+'4 неделя'!O30+'4 неделя'!O37)/20</f>
        <v>4.7044100000000002</v>
      </c>
    </row>
    <row r="42" spans="1:19" x14ac:dyDescent="0.25">
      <c r="A42" s="7"/>
      <c r="B42" s="7"/>
      <c r="E42" s="69"/>
      <c r="F42" s="69"/>
      <c r="G42" s="69"/>
    </row>
    <row r="43" spans="1:19" x14ac:dyDescent="0.25">
      <c r="A43" s="47"/>
      <c r="B43" s="48"/>
      <c r="C43" s="48"/>
      <c r="D43" s="48"/>
      <c r="E43" s="48"/>
      <c r="F43" s="7"/>
      <c r="G43" s="7"/>
    </row>
    <row r="44" spans="1:19" x14ac:dyDescent="0.25">
      <c r="A44" s="64"/>
      <c r="B44" s="64"/>
      <c r="C44" s="64"/>
      <c r="D44" s="64"/>
      <c r="E44" s="64"/>
      <c r="F44" s="63"/>
      <c r="G44" s="63"/>
      <c r="H44" s="64"/>
    </row>
    <row r="45" spans="1:19" x14ac:dyDescent="0.25">
      <c r="A45" s="50"/>
      <c r="B45" s="50"/>
      <c r="C45" s="51"/>
      <c r="D45" s="50"/>
      <c r="E45" s="52"/>
      <c r="F45" s="50"/>
      <c r="G45" s="52"/>
      <c r="H45" s="64"/>
    </row>
    <row r="46" spans="1:19" ht="48" customHeight="1" x14ac:dyDescent="0.25">
      <c r="A46" s="50"/>
      <c r="B46" s="50"/>
      <c r="C46" s="53"/>
      <c r="D46" s="50"/>
      <c r="E46" s="54"/>
      <c r="F46" s="50"/>
      <c r="G46" s="52"/>
      <c r="H46" s="64"/>
    </row>
    <row r="47" spans="1:19" x14ac:dyDescent="0.25">
      <c r="A47" s="55"/>
      <c r="B47" s="56"/>
      <c r="C47" s="53"/>
      <c r="D47" s="57"/>
      <c r="E47" s="57"/>
      <c r="F47" s="58"/>
      <c r="G47" s="57"/>
      <c r="H47" s="64"/>
    </row>
    <row r="48" spans="1:19" x14ac:dyDescent="0.25">
      <c r="A48" s="55"/>
      <c r="B48" s="56"/>
      <c r="C48" s="56"/>
      <c r="D48" s="57"/>
      <c r="E48" s="57"/>
      <c r="F48" s="58"/>
      <c r="G48" s="57"/>
      <c r="H48" s="64"/>
    </row>
    <row r="49" spans="1:8" x14ac:dyDescent="0.25">
      <c r="A49" s="55"/>
      <c r="B49" s="56"/>
      <c r="C49" s="51"/>
      <c r="D49" s="57"/>
      <c r="E49" s="57"/>
      <c r="F49" s="58"/>
      <c r="G49" s="57"/>
      <c r="H49" s="64"/>
    </row>
    <row r="50" spans="1:8" x14ac:dyDescent="0.25">
      <c r="A50" s="55"/>
      <c r="B50" s="55"/>
      <c r="C50" s="51"/>
      <c r="D50" s="57"/>
      <c r="E50" s="57"/>
      <c r="F50" s="58"/>
      <c r="G50" s="57"/>
      <c r="H50" s="64"/>
    </row>
    <row r="51" spans="1:8" x14ac:dyDescent="0.25">
      <c r="A51" s="55"/>
      <c r="B51" s="56"/>
      <c r="C51" s="56"/>
      <c r="D51" s="57"/>
      <c r="E51" s="57"/>
      <c r="F51" s="58"/>
      <c r="G51" s="57"/>
      <c r="H51" s="64"/>
    </row>
    <row r="52" spans="1:8" x14ac:dyDescent="0.25">
      <c r="A52" s="59"/>
      <c r="B52" s="59"/>
      <c r="C52" s="60"/>
      <c r="D52" s="61"/>
      <c r="E52" s="61"/>
      <c r="F52" s="62"/>
      <c r="G52" s="61"/>
      <c r="H52" s="64"/>
    </row>
    <row r="53" spans="1:8" x14ac:dyDescent="0.25">
      <c r="A53" s="64"/>
      <c r="B53" s="64"/>
      <c r="C53" s="64"/>
      <c r="D53" s="64"/>
      <c r="E53" s="64"/>
      <c r="F53" s="64"/>
      <c r="G53" s="64"/>
      <c r="H53" s="64"/>
    </row>
  </sheetData>
  <mergeCells count="26">
    <mergeCell ref="G45:G46"/>
    <mergeCell ref="F47:F51"/>
    <mergeCell ref="A52:B52"/>
    <mergeCell ref="A43:E43"/>
    <mergeCell ref="A45:B46"/>
    <mergeCell ref="D45:D46"/>
    <mergeCell ref="E45:E46"/>
    <mergeCell ref="F45:F46"/>
    <mergeCell ref="A1:A3"/>
    <mergeCell ref="B1:B3"/>
    <mergeCell ref="C1:C3"/>
    <mergeCell ref="D1:F1"/>
    <mergeCell ref="G1:G3"/>
    <mergeCell ref="H1:K1"/>
    <mergeCell ref="L1:O1"/>
    <mergeCell ref="D2:D3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scale="56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неделя</vt:lpstr>
      <vt:lpstr>2 неделя</vt:lpstr>
      <vt:lpstr>3 неделя</vt:lpstr>
      <vt:lpstr>4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2022-10-28T06:26:28Z</dcterms:modified>
</cp:coreProperties>
</file>